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5" windowHeight="1050" activeTab="0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a" sheetId="10" r:id="rId10"/>
    <sheet name="7" sheetId="11" r:id="rId11"/>
    <sheet name="8" sheetId="12" r:id="rId12"/>
    <sheet name="10b" sheetId="13" r:id="rId13"/>
    <sheet name="9" sheetId="14" r:id="rId14"/>
    <sheet name="10" sheetId="15" r:id="rId15"/>
    <sheet name="11" sheetId="16" r:id="rId16"/>
    <sheet name="14" sheetId="17" r:id="rId17"/>
    <sheet name="15" sheetId="18" r:id="rId18"/>
    <sheet name="16" sheetId="19" r:id="rId19"/>
    <sheet name="prognoza długu" sheetId="20" r:id="rId20"/>
  </sheets>
  <definedNames>
    <definedName name="_xlnm.Print_Titles" localSheetId="19">'prognoza długu'!$1:$2</definedName>
  </definedNames>
  <calcPr fullCalcOnLoad="1"/>
</workbook>
</file>

<file path=xl/comments7.xml><?xml version="1.0" encoding="utf-8"?>
<comments xmlns="http://schemas.openxmlformats.org/spreadsheetml/2006/main">
  <authors>
    <author>UMiG Skalbmierz</author>
  </authors>
  <commentList>
    <comment ref="E12" authorId="0">
      <text>
        <r>
          <rPr>
            <b/>
            <sz val="8"/>
            <rFont val="Tahoma"/>
            <family val="0"/>
          </rPr>
          <t>UMiG Skalbmierz: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<sst xmlns="http://schemas.openxmlformats.org/spreadsheetml/2006/main" count="835" uniqueCount="484">
  <si>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</si>
  <si>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</si>
  <si>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</si>
  <si>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</si>
  <si>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</si>
  <si>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</si>
  <si>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</si>
  <si>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</si>
  <si>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</si>
  <si>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</si>
  <si>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</si>
  <si>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</si>
  <si>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</si>
  <si>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</si>
  <si>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</si>
  <si>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</si>
  <si>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</si>
  <si>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</si>
  <si>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</si>
  <si>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</si>
  <si>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</si>
  <si>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</si>
  <si>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</si>
  <si>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</si>
  <si>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</si>
  <si>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</si>
  <si>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</si>
  <si>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</si>
  <si>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</si>
  <si>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</si>
  <si>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</si>
  <si>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</si>
  <si>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</si>
  <si>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</si>
  <si>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</si>
  <si>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</si>
  <si>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</si>
  <si>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</si>
  <si>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</si>
  <si>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</si>
  <si>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</si>
  <si>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</si>
  <si>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</si>
  <si>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</si>
  <si>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</si>
  <si>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</si>
  <si>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</si>
  <si>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</si>
  <si>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</si>
  <si>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</si>
  <si>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budżetu gminy na 2008 r.</t>
  </si>
  <si>
    <t>Dochody bieżące</t>
  </si>
  <si>
    <t>Dochody majątkowe</t>
  </si>
  <si>
    <t>Wydatki budżetu gminy na  2008 r.</t>
  </si>
  <si>
    <t>Plan
na 2008 r.</t>
  </si>
  <si>
    <t>Limity wydatków na wieloletnie programy inwestycyjne w latach 2008 - 2010</t>
  </si>
  <si>
    <t>wydatki poniesione do 31.12.2007 r.</t>
  </si>
  <si>
    <t>rok budżetowy 2008 (8+9+10+11)</t>
  </si>
  <si>
    <t>2010 r.</t>
  </si>
  <si>
    <t>wydatki do poniesienia po 2010 roku</t>
  </si>
  <si>
    <t>Zadania inwestycyjne roczne w 2008 r.</t>
  </si>
  <si>
    <t>rok budżetowy 2008 (7+8+9+10)</t>
  </si>
  <si>
    <t>Dochody i wydatki związane z realizacją zadań z zakresu administracji rządowej i innych zadań zleconych odrębnymi ustawami w 2008 r.</t>
  </si>
  <si>
    <t>Dochody i wydatki związane z realizacją zadań z zakresu administracji rządowej realizowanych na podstawie porozumień z organami administracji rządowej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</si>
  <si>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</si>
  <si>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</si>
  <si>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</si>
  <si>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</si>
  <si>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</si>
  <si>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</si>
  <si>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</si>
  <si>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</si>
  <si>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</si>
  <si>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</si>
  <si>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</si>
  <si>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Gospodarki Zasobem Geodezyjnym i Kartograficznym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</si>
  <si>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</si>
  <si>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</si>
  <si>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</si>
  <si>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</si>
  <si>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</si>
  <si>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</si>
  <si>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</si>
  <si>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</si>
  <si>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</si>
  <si>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Plan na 2008 r.</t>
  </si>
  <si>
    <t>Wydatki jednostek pomocniczych w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</si>
  <si>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</si>
  <si>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</si>
  <si>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</si>
  <si>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</si>
  <si>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</si>
  <si>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</si>
  <si>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</si>
  <si>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</si>
  <si>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</si>
  <si>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</si>
  <si>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</si>
  <si>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na programy i projekty realizowane ze środków pochodzących z budżetu Unii Europejskiej oraz innych źródeł zagranicznych, niepodlegających zwrotowi na 2008 rok</t>
  </si>
  <si>
    <t>w zł</t>
  </si>
  <si>
    <t>L.p.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</si>
  <si>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</si>
  <si>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</si>
  <si>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</si>
  <si>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</si>
  <si>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</si>
  <si>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</si>
  <si>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</si>
  <si>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</si>
  <si>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</si>
  <si>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</si>
  <si>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</si>
  <si>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</si>
  <si>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</si>
  <si>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</si>
  <si>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</si>
  <si>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</si>
  <si>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</si>
  <si>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</si>
  <si>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</si>
  <si>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Wydatki poniesione do 31.12.2007 r.</t>
  </si>
  <si>
    <t>Planowane wydatki budżetowe na realizację zadań programu w latach 2009 - 20……</t>
  </si>
  <si>
    <t>źródło</t>
  </si>
  <si>
    <t>kwota</t>
  </si>
  <si>
    <t>po 2010 roku</t>
  </si>
  <si>
    <t xml:space="preserve">Program:         </t>
  </si>
  <si>
    <t>Wartość zadania:</t>
  </si>
  <si>
    <t>Priorytet:</t>
  </si>
  <si>
    <t>Działanie:</t>
  </si>
  <si>
    <t>Projekt:</t>
  </si>
  <si>
    <t>Załącznik Nr 4b</t>
  </si>
  <si>
    <t>Wydatki majątkowe na programy i projekty realizowane ze środków pochodzących z budżetu Unii Europejskiej oraz innych źródeł zagranicznych, niepodlegających zwrotowi na 2008 rok</t>
  </si>
  <si>
    <t>Plan przychodów i wydatków zakładów budżetowych, gospodarstw pomocniczych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</si>
  <si>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</si>
  <si>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</si>
  <si>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</si>
  <si>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</si>
  <si>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</si>
  <si>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</si>
  <si>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</si>
  <si>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</si>
  <si>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Dotacje przedmiotowe w 2008 r.</t>
  </si>
  <si>
    <t>Nazwa jednostki
 otrzymującej dotację</t>
  </si>
  <si>
    <t>Zakres</t>
  </si>
  <si>
    <t>Ogółem kwota dotacji</t>
  </si>
  <si>
    <t>Dotacje podmiotowe w 2008 r.</t>
  </si>
  <si>
    <t>Nazwa instytucji</t>
  </si>
  <si>
    <t>Kwota dotacji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</si>
  <si>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</si>
  <si>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</si>
  <si>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</si>
  <si>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</si>
  <si>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</si>
  <si>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</si>
  <si>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</si>
  <si>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</si>
  <si>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</si>
  <si>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</si>
  <si>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</si>
  <si>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</si>
  <si>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</si>
  <si>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</si>
  <si>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</si>
  <si>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</si>
  <si>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</si>
  <si>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</si>
  <si>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</si>
  <si>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</si>
  <si>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</si>
  <si>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</si>
  <si>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</si>
  <si>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</si>
  <si>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</si>
  <si>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</si>
  <si>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</si>
  <si>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</si>
  <si>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</si>
  <si>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</si>
  <si>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</si>
  <si>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</si>
  <si>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</si>
  <si>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</si>
  <si>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</si>
  <si>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</si>
  <si>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</si>
  <si>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</si>
  <si>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</si>
  <si>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</si>
  <si>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</si>
  <si>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</si>
  <si>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</si>
  <si>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</si>
  <si>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</si>
  <si>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</si>
  <si>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</si>
  <si>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</si>
  <si>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</si>
  <si>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</si>
  <si>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</si>
  <si>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</si>
  <si>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</si>
  <si>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</si>
  <si>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</si>
  <si>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</si>
  <si>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</si>
  <si>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2011 r.</t>
    </r>
    <r>
      <rPr>
        <vertAlign val="superscript"/>
        <sz val="10"/>
        <rFont val="Arial CE"/>
        <family val="2"/>
      </rPr>
      <t>1)</t>
    </r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</si>
  <si>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</si>
  <si>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</si>
  <si>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</si>
  <si>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</si>
  <si>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</si>
  <si>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</si>
  <si>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</si>
  <si>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r>
      <t>1)</t>
    </r>
    <r>
      <rPr>
        <sz val="10"/>
        <rFont val="Arial CE"/>
        <family val="2"/>
      </rPr>
      <t xml:space="preserve"> - podać dane na poszczególne lata objęte spłatą całego zadłużenia</t>
    </r>
  </si>
  <si>
    <r>
      <t>2)</t>
    </r>
    <r>
      <rPr>
        <sz val="10"/>
        <rFont val="Arial CE"/>
        <family val="2"/>
      </rPr>
      <t xml:space="preserve"> - w dochodach własnych należy uwzględnić dochody z innych źródeł</t>
    </r>
  </si>
  <si>
    <r>
      <t>3)</t>
    </r>
    <r>
      <rPr>
        <sz val="10"/>
        <rFont val="Arial CE"/>
        <family val="2"/>
      </rPr>
      <t xml:space="preserve"> - depozyty przyjęte do budżetu</t>
    </r>
  </si>
  <si>
    <r>
      <t>4)</t>
    </r>
    <r>
      <rPr>
        <sz val="10"/>
        <rFont val="Arial CE"/>
        <family val="2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wynika, że cały kredyt / pożyczka może być postawiony w stan natychmiastowej wymagalności w poszczególnych kolumnach należy wpisać kwoty odpowiadające całemu pozostałemu do spłaty w danym roku kredytowi lub pożyczce wraz z odsetkami.</t>
    </r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</si>
  <si>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</si>
  <si>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</si>
  <si>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</si>
  <si>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</si>
  <si>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</si>
  <si>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</si>
  <si>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</si>
  <si>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</si>
  <si>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</si>
  <si>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</si>
  <si>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</si>
  <si>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</si>
  <si>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</si>
  <si>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</si>
  <si>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</si>
  <si>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</si>
  <si>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</si>
  <si>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</si>
  <si>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</si>
  <si>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</si>
  <si>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</si>
  <si>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</si>
  <si>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</si>
  <si>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</si>
  <si>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</si>
  <si>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</si>
  <si>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</si>
  <si>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</si>
  <si>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</si>
  <si>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</si>
  <si>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</si>
  <si>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</si>
  <si>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</si>
  <si>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</si>
  <si>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</si>
  <si>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</si>
  <si>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</si>
  <si>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</si>
  <si>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</si>
  <si>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</si>
  <si>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</si>
  <si>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</si>
  <si>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</si>
  <si>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</si>
  <si>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</si>
  <si>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</si>
  <si>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</si>
  <si>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</si>
  <si>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</si>
  <si>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</si>
  <si>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</si>
  <si>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</si>
  <si>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</si>
  <si>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</si>
  <si>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</si>
  <si>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Jednostka otrzymująca dotację</t>
  </si>
  <si>
    <t xml:space="preserve">* w przypadku dotacji celowych na zadania własne gminy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</si>
  <si>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</si>
  <si>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</si>
  <si>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r>
      <t>Dotacje celowe</t>
    </r>
    <r>
      <rPr>
        <b/>
        <sz val="12"/>
        <rFont val="Arial CE"/>
        <family val="2"/>
      </rPr>
      <t xml:space="preserve"> </t>
    </r>
  </si>
  <si>
    <t>ś-ki na dof.wł.inwest.pozyskane z innych źródeł UE</t>
  </si>
  <si>
    <t>wpłaty z tytułu odpłatnego nabycia prawa własności</t>
  </si>
  <si>
    <t>dochody z najmu i dzierżawy</t>
  </si>
  <si>
    <t>wpływy z opłat za użytkowanie wieczyste</t>
  </si>
  <si>
    <t>wpływy z tyt.przekszt.pr.wieczyst.użytk.w prawo wł.</t>
  </si>
  <si>
    <t xml:space="preserve">                 Dochody ogółem</t>
  </si>
  <si>
    <t>010</t>
  </si>
  <si>
    <t>020</t>
  </si>
  <si>
    <t>02001</t>
  </si>
  <si>
    <t>0750</t>
  </si>
  <si>
    <t>01010</t>
  </si>
  <si>
    <t>01095</t>
  </si>
  <si>
    <t>0770</t>
  </si>
  <si>
    <t>0470</t>
  </si>
  <si>
    <t>0760</t>
  </si>
  <si>
    <t>0870</t>
  </si>
  <si>
    <t>wpływy ze sprzedaży składników majątkowych</t>
  </si>
  <si>
    <t>0910</t>
  </si>
  <si>
    <t>0830</t>
  </si>
  <si>
    <t>wpływy z usług</t>
  </si>
  <si>
    <t>2010</t>
  </si>
  <si>
    <t>dot.cel.otrz.z budż.państ.na real.zadań z adm.rząd.</t>
  </si>
  <si>
    <t>0970</t>
  </si>
  <si>
    <t>wpływy z różnych dochodów</t>
  </si>
  <si>
    <t>2360</t>
  </si>
  <si>
    <t>doch.jst związane z realiz.zadań z zakresu adm.rząd</t>
  </si>
  <si>
    <t>0350</t>
  </si>
  <si>
    <t>pod.od działal.gospodarczej osób fizycznych</t>
  </si>
  <si>
    <t>0310</t>
  </si>
  <si>
    <t>podatek od nieruchomości</t>
  </si>
  <si>
    <t>0320</t>
  </si>
  <si>
    <t>podatek rolny</t>
  </si>
  <si>
    <t>0330</t>
  </si>
  <si>
    <t>podatek leśny</t>
  </si>
  <si>
    <t>odsetki od nieterminow.wpłat z tyt.pod i opłat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</si>
  <si>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</si>
  <si>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</si>
  <si>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</si>
  <si>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</si>
  <si>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</si>
  <si>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</si>
  <si>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</si>
  <si>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czynnpści cywilnoprawnych</t>
  </si>
  <si>
    <t>0410</t>
  </si>
  <si>
    <t>wpływy z opłaty skarbowej</t>
  </si>
  <si>
    <t>0480</t>
  </si>
  <si>
    <t>wpływy z opłat za wyd.zezwoleń na sprzedaż alkoh.</t>
  </si>
  <si>
    <t>0490</t>
  </si>
  <si>
    <t xml:space="preserve">wpływy z innych lokal.opłat pob.przez jst </t>
  </si>
  <si>
    <t>0010</t>
  </si>
  <si>
    <t>podatek dochodowy od osób fizycznych</t>
  </si>
  <si>
    <t>0020</t>
  </si>
  <si>
    <t>podatek dochodowy od osób prawnych</t>
  </si>
  <si>
    <t>2920</t>
  </si>
  <si>
    <t>subwencja oświatowa</t>
  </si>
  <si>
    <t>subwencja wyrównawcza</t>
  </si>
  <si>
    <t>0920</t>
  </si>
  <si>
    <t>pozostałe odsetki</t>
  </si>
  <si>
    <t>2030</t>
  </si>
  <si>
    <t>dot.cel.otrz.z budż.państ.na real.własnych zadań</t>
  </si>
  <si>
    <t>dot.cel.otrz.z budż.państwa na real.własn. Zadań</t>
  </si>
  <si>
    <t>6298</t>
  </si>
  <si>
    <t>6330</t>
  </si>
  <si>
    <t>dot.cel.otrzym.z budż.państwa na inwest.własne gm.</t>
  </si>
  <si>
    <t>Rolnictwo i łowiectwo</t>
  </si>
  <si>
    <t>Infratruktura wodociągowa i sanitacyjna wsi</t>
  </si>
  <si>
    <t>Leśnictwo</t>
  </si>
  <si>
    <t>700</t>
  </si>
  <si>
    <t>Gospodarka mieszkaniowa</t>
  </si>
  <si>
    <t>70005</t>
  </si>
  <si>
    <t>Gospodarka gruntami i nieruchomościami</t>
  </si>
  <si>
    <t>Działalność usługowa</t>
  </si>
  <si>
    <t>Urzędy gmin</t>
  </si>
  <si>
    <t>Administracja publiczna</t>
  </si>
  <si>
    <t>Urzędy nacz.org.władzy państw.kontroli i ochrony pr.</t>
  </si>
  <si>
    <t>Wpływy z podatku dochod.od osób fizycznych</t>
  </si>
  <si>
    <t>wpł.z pod.rol.leśn.od spadków i darow.od osób fizycz</t>
  </si>
  <si>
    <t>wpł.z pod.rol.leśn.od  czynn.cywiln.praw.od osób pr.</t>
  </si>
  <si>
    <t>wpływy z innych opłat stanow.dochody jst.</t>
  </si>
  <si>
    <t>Udziały gmin w pod. stanow. dochó budżetu państwa</t>
  </si>
  <si>
    <t>Różne rozliczenia</t>
  </si>
  <si>
    <t>Część oświatowa subwencji ogólnej dla jst</t>
  </si>
  <si>
    <t>Część wyrównawcza subwencji ogólnej dla gmin</t>
  </si>
  <si>
    <t>Różne rozliczenia finansowe</t>
  </si>
  <si>
    <t>Oświata i wychowanie</t>
  </si>
  <si>
    <t>Szkoły podstawowe</t>
  </si>
  <si>
    <t>Pozostała działalność</t>
  </si>
  <si>
    <t>Gospodarka leśna</t>
  </si>
  <si>
    <t>Urzędy wojewódzkie</t>
  </si>
  <si>
    <t>Pomoc społeczna</t>
  </si>
  <si>
    <t>Zasiłki i pomoc w naturze oraz skł.na ub.emer. I rent.</t>
  </si>
  <si>
    <t>Świadczenia rodzinne,zaliczka aliment.skł.na ub.em.</t>
  </si>
  <si>
    <t>Składki na ubezp.zdrowotne opł.za osoby pob.świad.</t>
  </si>
  <si>
    <t>Ośrodki pomocy społecznej</t>
  </si>
  <si>
    <t>Usługi opiekuńcze i specjalist.usługi opiekuńcze</t>
  </si>
  <si>
    <t>Gospodarka komunalna i ochrona środowiska</t>
  </si>
  <si>
    <t>Gospodarka odpadami</t>
  </si>
  <si>
    <t>Kultura i ochrona dziedzictwa narodowego</t>
  </si>
  <si>
    <t>Domy i ośrodki kultury,świetlice i kluby</t>
  </si>
  <si>
    <t>01008</t>
  </si>
  <si>
    <t>melioracje wodne</t>
  </si>
  <si>
    <t>infrast.wodociągowa i sanitacyjna</t>
  </si>
  <si>
    <t>01030</t>
  </si>
  <si>
    <t>izby rolnicze</t>
  </si>
  <si>
    <t>01041</t>
  </si>
  <si>
    <t>Program Rozwoju Obszarów Wiejsk.</t>
  </si>
  <si>
    <t>pozostała działalność</t>
  </si>
  <si>
    <t>drogi publiczne powiatowe</t>
  </si>
  <si>
    <t>drogi publiczne gminne</t>
  </si>
  <si>
    <t>usuw.skutków klęsk żywiołowych</t>
  </si>
  <si>
    <t>Transport i łączność</t>
  </si>
  <si>
    <t>gosp.gruntami i nieruchomościami</t>
  </si>
  <si>
    <t>cmentarze</t>
  </si>
  <si>
    <t>pozosta la dzia lalność</t>
  </si>
  <si>
    <t>urzędy wojewódzkie</t>
  </si>
  <si>
    <t>rady gmin</t>
  </si>
  <si>
    <t>urzędy gmin</t>
  </si>
  <si>
    <t>urzędy nacz.orgwł.pań.kontr.i och.pr.</t>
  </si>
  <si>
    <t xml:space="preserve">ochotnicze straże pożarne </t>
  </si>
  <si>
    <t>obrona cywilna</t>
  </si>
  <si>
    <t>zarządzanie kryzysowe</t>
  </si>
  <si>
    <t>Bezpieczeństwo publiczne i ochrona przeciwpożarowa</t>
  </si>
  <si>
    <t>pobór pod.opł.i niepod.należ.budżet.</t>
  </si>
  <si>
    <t>Dochody od osób praw.od osób fizycz.i od innych jednostek</t>
  </si>
  <si>
    <t>obsługa pap.wart.kred.i poż.jst</t>
  </si>
  <si>
    <t>Obsługa długu publicznego</t>
  </si>
  <si>
    <t>rezerwy ogólne i celowe</t>
  </si>
  <si>
    <t>szkoły podstawowe</t>
  </si>
  <si>
    <t>oddz.przedsz.w szkoł.podstawowych</t>
  </si>
  <si>
    <t>przedszkola</t>
  </si>
  <si>
    <t>gimnazja</t>
  </si>
  <si>
    <t>dowożenie uczniów do szkól</t>
  </si>
  <si>
    <t>zespoły obsługi ekon.adm.szkół</t>
  </si>
  <si>
    <t>dokształ.i doskonalenie nauczycieli</t>
  </si>
  <si>
    <t>lecznictwo ambulatoryjne</t>
  </si>
  <si>
    <t>zwalczanie narkomanii</t>
  </si>
  <si>
    <t>przeciwdziałanie alkoholizmowi</t>
  </si>
  <si>
    <t>Ochrona zdrowia</t>
  </si>
  <si>
    <t>domy pomocy społecznej</t>
  </si>
  <si>
    <t>świad.rodz.zal.alim.oraz skł.na ubez.</t>
  </si>
  <si>
    <t>składki na ubezp.zdrowotne</t>
  </si>
  <si>
    <t>zasiłki i pomoc w naturze</t>
  </si>
  <si>
    <t>dodatki mieszkaniowe</t>
  </si>
  <si>
    <t>ośrodki pomocy społecznej</t>
  </si>
  <si>
    <t>jed.specj.porad.mieszk.chronion.</t>
  </si>
  <si>
    <t>usługi opiekuńcze i spejalistyczne</t>
  </si>
  <si>
    <t xml:space="preserve">świetlice szkolne </t>
  </si>
  <si>
    <t>Edukacyjna opieka wychowawcza</t>
  </si>
  <si>
    <t>gospodarka odpadami</t>
  </si>
  <si>
    <t>oczyszczanie miast i wsi</t>
  </si>
  <si>
    <t>utrzymanie zieleni w m i g</t>
  </si>
  <si>
    <t>oświetlenie ulic.placów i dróg</t>
  </si>
  <si>
    <t>domy i ośrodki kultury,świetlice</t>
  </si>
  <si>
    <t>biblioteki</t>
  </si>
  <si>
    <t>Kultura i ochrona dziedzictwa narod.</t>
  </si>
  <si>
    <t>zadania w zakresie kulury fizycznej</t>
  </si>
  <si>
    <t>Kultura fizyczna i sport</t>
  </si>
  <si>
    <t>urząd gminy</t>
  </si>
  <si>
    <t>C.656250</t>
  </si>
  <si>
    <t>budowa kanalizacji sanitarnej wraz z przyłączami 2007 - 2009</t>
  </si>
  <si>
    <t>przebudowa drogi gminnej Skalbmierz-Zakrzów-Sietejów 2008-2010</t>
  </si>
  <si>
    <t>kompleksowa modernizacja placówek oświatowych 2008-2011</t>
  </si>
  <si>
    <t>rewitalizacja zabytkowego układu urbanistycznegow m.Skalbmierz 2008-2010</t>
  </si>
  <si>
    <t>modernizacja bazy lokalowej oraz infrastruktury technicznej niezbędnej do prowadzenia edukacji kulturalnej i artystycznej w MGOK w Skalbmierzu</t>
  </si>
  <si>
    <t>budowa dróg gminnych</t>
  </si>
  <si>
    <t>zakup komputerów</t>
  </si>
  <si>
    <t>budowa ulic</t>
  </si>
  <si>
    <t>modernizacja świetlic</t>
  </si>
  <si>
    <t xml:space="preserve">A.54399      
B.
C.
D. </t>
  </si>
  <si>
    <t>Miejsko-Gminny Ośrodek Kultury w Skalbmierzu</t>
  </si>
  <si>
    <t>Biblioteka w Skalbmierzu</t>
  </si>
  <si>
    <t>SZPOZ w Skalbmierzu</t>
  </si>
  <si>
    <t>zadania w zakresie kultury fizycznej i sportu</t>
  </si>
  <si>
    <t>modernizacja budynku SZPOZ w Skalbmierzu</t>
  </si>
  <si>
    <t>wpłaty z Urzędu Marszałkowskiego za emisję zanieczyszczeń</t>
  </si>
  <si>
    <t>inne</t>
  </si>
  <si>
    <t>opłaty za emisję zanieczyszczeń</t>
  </si>
  <si>
    <t xml:space="preserve">zakup sadzonek drzew,krzewów </t>
  </si>
  <si>
    <t>zarybienie zalewu</t>
  </si>
  <si>
    <t>edukacja ekologiczna</t>
  </si>
  <si>
    <t>Program Rozwoju Obszarów Wiejskich 2007-2013</t>
  </si>
  <si>
    <t>104933</t>
  </si>
  <si>
    <t>98000</t>
  </si>
  <si>
    <t>Dochody od osób praw.osób fizyczn.i od innych</t>
  </si>
  <si>
    <t>Program: PROW</t>
  </si>
  <si>
    <t>Prorytet: oś III</t>
  </si>
  <si>
    <t>Dzałanie: Podstawowe usługi dla gospodarki ludności wiejskiej</t>
  </si>
  <si>
    <t>Projekt: budowa kanalizacji sanitarnej wraz z przyłączami</t>
  </si>
  <si>
    <t>2007-2009</t>
  </si>
  <si>
    <t>Program: RPOWS</t>
  </si>
  <si>
    <t>Priorytet:3.Podniesienie jakości systemu komunikacyjnego regionu</t>
  </si>
  <si>
    <t>Działanie ;3.2 Rozwój systemów lokalnej infrastruktury komunikacyjnej</t>
  </si>
  <si>
    <t>Projekt: Przebudowa drogi gminnej Skalbmierz-Zakrzów-Sietejów</t>
  </si>
  <si>
    <t>2008-2010</t>
  </si>
  <si>
    <t>odnowa i rozwój wsi wm.Topola i Kobylniki</t>
  </si>
  <si>
    <t>C.480000</t>
  </si>
  <si>
    <t>dot.cel.otrz.z budżetu państw.na real.zadań adm.rząd</t>
  </si>
  <si>
    <t>subwencja równoważąca</t>
  </si>
  <si>
    <t>Część równoważąca subwencji ogólnej dla gmin</t>
  </si>
  <si>
    <t>dot.cel.otrz.z budż.państwa na real.własn. zadań</t>
  </si>
  <si>
    <t>C.2000000</t>
  </si>
  <si>
    <t>przebudowa drogi pow.  600</t>
  </si>
  <si>
    <t>1.r.80104 opłaty za wyżywienie</t>
  </si>
  <si>
    <t>2.r.80148 opłaty za wyżywienie</t>
  </si>
  <si>
    <t>przebudowa dróg powiatowych</t>
  </si>
  <si>
    <t xml:space="preserve">Starostwo Powiatowe w Kazimierzy </t>
  </si>
  <si>
    <t>komendy woj..policji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</si>
</sst>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</numFmts>
  <fonts count="5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Times New Roman CE"/>
      <family val="1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b/>
      <i/>
      <u val="single"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9" fillId="0" borderId="18" xfId="0" applyFont="1" applyBorder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1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0" xfId="0" applyFont="1" applyBorder="1" applyAlignment="1" quotePrefix="1">
      <alignment/>
    </xf>
    <xf numFmtId="0" fontId="36" fillId="0" borderId="16" xfId="0" applyFont="1" applyBorder="1" applyAlignment="1">
      <alignment/>
    </xf>
    <xf numFmtId="0" fontId="36" fillId="0" borderId="16" xfId="0" applyFont="1" applyBorder="1" applyAlignment="1" quotePrefix="1">
      <alignment/>
    </xf>
    <xf numFmtId="0" fontId="36" fillId="0" borderId="14" xfId="0" applyFont="1" applyBorder="1" applyAlignment="1">
      <alignment/>
    </xf>
    <xf numFmtId="0" fontId="35" fillId="0" borderId="20" xfId="0" applyFont="1" applyBorder="1" applyAlignment="1" quotePrefix="1">
      <alignment/>
    </xf>
    <xf numFmtId="0" fontId="35" fillId="0" borderId="20" xfId="0" applyFont="1" applyBorder="1" applyAlignment="1" quotePrefix="1">
      <alignment wrapText="1"/>
    </xf>
    <xf numFmtId="0" fontId="35" fillId="0" borderId="16" xfId="0" applyFont="1" applyBorder="1" applyAlignment="1" quotePrefix="1">
      <alignment wrapText="1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3" fontId="40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horizontal="right"/>
    </xf>
    <xf numFmtId="1" fontId="0" fillId="0" borderId="17" xfId="0" applyNumberFormat="1" applyBorder="1" applyAlignment="1">
      <alignment vertical="center"/>
    </xf>
    <xf numFmtId="1" fontId="4" fillId="0" borderId="10" xfId="0" applyNumberFormat="1" applyFont="1" applyBorder="1" applyAlignment="1">
      <alignment/>
    </xf>
    <xf numFmtId="49" fontId="0" fillId="0" borderId="17" xfId="0" applyNumberFormat="1" applyBorder="1" applyAlignment="1">
      <alignment vertic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/>
    </xf>
    <xf numFmtId="49" fontId="0" fillId="0" borderId="12" xfId="0" applyNumberForma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0" fillId="0" borderId="15" xfId="0" applyNumberFormat="1" applyBorder="1" applyAlignment="1">
      <alignment horizontal="right"/>
    </xf>
    <xf numFmtId="49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49" fontId="4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1" fontId="4" fillId="0" borderId="17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40" fillId="0" borderId="15" xfId="0" applyNumberFormat="1" applyFont="1" applyBorder="1" applyAlignment="1">
      <alignment horizontal="right" vertical="center"/>
    </xf>
    <xf numFmtId="0" fontId="40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 vertical="center"/>
    </xf>
    <xf numFmtId="1" fontId="40" fillId="0" borderId="15" xfId="0" applyNumberFormat="1" applyFont="1" applyBorder="1" applyAlignment="1">
      <alignment vertical="center"/>
    </xf>
    <xf numFmtId="0" fontId="10" fillId="0" borderId="0" xfId="0" applyFont="1" applyAlignment="1">
      <alignment/>
    </xf>
    <xf numFmtId="49" fontId="40" fillId="0" borderId="17" xfId="0" applyNumberFormat="1" applyFont="1" applyBorder="1" applyAlignment="1">
      <alignment horizontal="right" vertical="center"/>
    </xf>
    <xf numFmtId="49" fontId="40" fillId="0" borderId="17" xfId="0" applyNumberFormat="1" applyFont="1" applyBorder="1" applyAlignment="1">
      <alignment horizontal="left" vertical="center"/>
    </xf>
    <xf numFmtId="0" fontId="40" fillId="0" borderId="17" xfId="0" applyFont="1" applyBorder="1" applyAlignment="1">
      <alignment vertical="center"/>
    </xf>
    <xf numFmtId="1" fontId="40" fillId="0" borderId="17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40" fillId="0" borderId="17" xfId="0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1" fontId="0" fillId="0" borderId="13" xfId="0" applyNumberFormat="1" applyFont="1" applyBorder="1" applyAlignment="1">
      <alignment vertical="center"/>
    </xf>
    <xf numFmtId="0" fontId="11" fillId="0" borderId="12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right" vertical="top" wrapText="1"/>
    </xf>
    <xf numFmtId="49" fontId="9" fillId="0" borderId="11" xfId="0" applyNumberFormat="1" applyFont="1" applyBorder="1" applyAlignment="1">
      <alignment horizontal="right" vertical="top" wrapText="1"/>
    </xf>
    <xf numFmtId="49" fontId="9" fillId="0" borderId="12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0" xfId="0" applyFont="1" applyAlignment="1">
      <alignment/>
    </xf>
    <xf numFmtId="0" fontId="9" fillId="0" borderId="17" xfId="0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3" xfId="0" applyFont="1" applyBorder="1" applyAlignment="1">
      <alignment vertical="top" wrapText="1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4" fontId="3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47" fillId="0" borderId="17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" fontId="40" fillId="0" borderId="13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49" fontId="4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36" fillId="0" borderId="20" xfId="0" applyFont="1" applyBorder="1" applyAlignment="1">
      <alignment wrapText="1"/>
    </xf>
    <xf numFmtId="49" fontId="36" fillId="0" borderId="14" xfId="0" applyNumberFormat="1" applyFont="1" applyBorder="1" applyAlignment="1">
      <alignment horizontal="right"/>
    </xf>
    <xf numFmtId="0" fontId="36" fillId="0" borderId="0" xfId="0" applyFont="1" applyAlignment="1">
      <alignment wrapText="1"/>
    </xf>
    <xf numFmtId="0" fontId="0" fillId="0" borderId="15" xfId="0" applyBorder="1" applyAlignment="1">
      <alignment horizontal="right" vertical="center" wrapText="1"/>
    </xf>
    <xf numFmtId="1" fontId="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1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right" vertical="center"/>
    </xf>
    <xf numFmtId="1" fontId="10" fillId="0" borderId="15" xfId="0" applyNumberFormat="1" applyFont="1" applyBorder="1" applyAlignment="1">
      <alignment vertical="center"/>
    </xf>
    <xf numFmtId="1" fontId="4" fillId="20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20" borderId="14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5" fillId="20" borderId="27" xfId="0" applyFont="1" applyFill="1" applyBorder="1" applyAlignment="1">
      <alignment horizontal="center" vertical="center" wrapText="1"/>
    </xf>
    <xf numFmtId="0" fontId="15" fillId="20" borderId="28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20" xfId="0" applyFont="1" applyFill="1" applyBorder="1" applyAlignment="1">
      <alignment horizontal="center" vertical="center" wrapText="1"/>
    </xf>
    <xf numFmtId="0" fontId="15" fillId="2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20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" fontId="4" fillId="0" borderId="15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3">
      <selection activeCell="E7" sqref="E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242" t="s">
        <v>50</v>
      </c>
      <c r="B1" s="242"/>
      <c r="C1" s="242"/>
      <c r="D1" s="242"/>
      <c r="E1" s="242"/>
      <c r="F1" s="242"/>
    </row>
    <row r="2" spans="2:4" ht="18">
      <c r="B2" s="2"/>
      <c r="C2" s="2"/>
      <c r="D2" s="2"/>
    </row>
    <row r="4" spans="1:6" s="46" customFormat="1" ht="25.5">
      <c r="A4" s="45" t="s">
        <v>1</v>
      </c>
      <c r="B4" s="45" t="s">
        <v>2</v>
      </c>
      <c r="C4" s="45" t="s">
        <v>3</v>
      </c>
      <c r="D4" s="45" t="s">
        <v>4</v>
      </c>
      <c r="E4" s="45" t="s">
        <v>51</v>
      </c>
      <c r="F4" s="45" t="s">
        <v>52</v>
      </c>
    </row>
    <row r="5" spans="1:6" s="39" customFormat="1" ht="7.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6" ht="19.5" customHeight="1">
      <c r="A6" s="163" t="s">
        <v>283</v>
      </c>
      <c r="B6" s="164"/>
      <c r="C6" s="159"/>
      <c r="D6" s="21" t="s">
        <v>341</v>
      </c>
      <c r="E6" s="206">
        <v>31208</v>
      </c>
      <c r="F6" s="206">
        <v>2530000</v>
      </c>
    </row>
    <row r="7" spans="1:7" ht="19.5" customHeight="1">
      <c r="A7" s="160"/>
      <c r="B7" s="172" t="s">
        <v>287</v>
      </c>
      <c r="C7" s="173"/>
      <c r="D7" s="174" t="s">
        <v>342</v>
      </c>
      <c r="E7" s="292">
        <v>30601</v>
      </c>
      <c r="F7" s="175">
        <v>2000000</v>
      </c>
      <c r="G7" s="176"/>
    </row>
    <row r="8" spans="1:7" ht="19.5" customHeight="1">
      <c r="A8" s="160"/>
      <c r="B8" s="172"/>
      <c r="C8" s="223" t="s">
        <v>299</v>
      </c>
      <c r="D8" s="220" t="s">
        <v>300</v>
      </c>
      <c r="E8" s="219">
        <v>30601</v>
      </c>
      <c r="F8" s="175"/>
      <c r="G8" s="176"/>
    </row>
    <row r="9" spans="1:6" ht="19.5" customHeight="1">
      <c r="A9" s="160"/>
      <c r="B9" s="161"/>
      <c r="C9" s="162">
        <v>6298</v>
      </c>
      <c r="D9" s="72" t="s">
        <v>277</v>
      </c>
      <c r="E9" s="73"/>
      <c r="F9" s="73">
        <v>2000000</v>
      </c>
    </row>
    <row r="10" spans="1:6" ht="19.5" customHeight="1">
      <c r="A10" s="160"/>
      <c r="B10" s="207" t="s">
        <v>381</v>
      </c>
      <c r="C10" s="162"/>
      <c r="D10" s="174" t="s">
        <v>457</v>
      </c>
      <c r="E10" s="73"/>
      <c r="F10" s="175">
        <v>480000</v>
      </c>
    </row>
    <row r="11" spans="1:6" ht="19.5" customHeight="1">
      <c r="A11" s="160"/>
      <c r="B11" s="161"/>
      <c r="C11" s="162">
        <v>6298</v>
      </c>
      <c r="D11" s="72" t="s">
        <v>277</v>
      </c>
      <c r="E11" s="73"/>
      <c r="F11" s="73">
        <v>480000</v>
      </c>
    </row>
    <row r="12" spans="1:7" ht="19.5" customHeight="1">
      <c r="A12" s="160"/>
      <c r="B12" s="172" t="s">
        <v>288</v>
      </c>
      <c r="C12" s="173"/>
      <c r="D12" s="174" t="s">
        <v>363</v>
      </c>
      <c r="E12" s="175">
        <v>607</v>
      </c>
      <c r="F12" s="175">
        <v>50000</v>
      </c>
      <c r="G12" s="171"/>
    </row>
    <row r="13" spans="1:7" ht="19.5" customHeight="1">
      <c r="A13" s="160"/>
      <c r="B13" s="172"/>
      <c r="C13" s="223" t="s">
        <v>289</v>
      </c>
      <c r="D13" s="220" t="s">
        <v>278</v>
      </c>
      <c r="E13" s="175"/>
      <c r="F13" s="225">
        <v>50000</v>
      </c>
      <c r="G13" s="171"/>
    </row>
    <row r="14" spans="1:6" ht="19.5" customHeight="1">
      <c r="A14" s="148"/>
      <c r="B14" s="155"/>
      <c r="C14" s="158" t="s">
        <v>297</v>
      </c>
      <c r="D14" s="16" t="s">
        <v>473</v>
      </c>
      <c r="E14" s="75">
        <v>607</v>
      </c>
      <c r="F14" s="75"/>
    </row>
    <row r="15" spans="1:6" ht="19.5" customHeight="1">
      <c r="A15" s="165" t="s">
        <v>284</v>
      </c>
      <c r="B15" s="166"/>
      <c r="C15" s="167"/>
      <c r="D15" s="168" t="s">
        <v>343</v>
      </c>
      <c r="E15" s="170">
        <v>2700</v>
      </c>
      <c r="F15" s="169"/>
    </row>
    <row r="16" spans="1:6" ht="19.5" customHeight="1">
      <c r="A16" s="165"/>
      <c r="B16" s="177" t="s">
        <v>285</v>
      </c>
      <c r="C16" s="178"/>
      <c r="D16" s="179" t="s">
        <v>364</v>
      </c>
      <c r="E16" s="180">
        <v>2700</v>
      </c>
      <c r="F16" s="169"/>
    </row>
    <row r="17" spans="1:6" s="152" customFormat="1" ht="19.5" customHeight="1">
      <c r="A17" s="157"/>
      <c r="B17" s="156"/>
      <c r="C17" s="151" t="s">
        <v>286</v>
      </c>
      <c r="D17" s="151" t="s">
        <v>279</v>
      </c>
      <c r="E17" s="156">
        <v>2700</v>
      </c>
      <c r="F17" s="151"/>
    </row>
    <row r="18" spans="1:6" s="152" customFormat="1" ht="19.5" customHeight="1">
      <c r="A18" s="208" t="s">
        <v>344</v>
      </c>
      <c r="B18" s="177"/>
      <c r="C18" s="182"/>
      <c r="D18" s="182" t="s">
        <v>345</v>
      </c>
      <c r="E18" s="166" t="s">
        <v>458</v>
      </c>
      <c r="F18" s="166" t="s">
        <v>459</v>
      </c>
    </row>
    <row r="19" spans="1:6" s="152" customFormat="1" ht="19.5" customHeight="1">
      <c r="A19" s="157"/>
      <c r="B19" s="177" t="s">
        <v>346</v>
      </c>
      <c r="C19" s="181"/>
      <c r="D19" s="182" t="s">
        <v>347</v>
      </c>
      <c r="E19" s="177" t="s">
        <v>458</v>
      </c>
      <c r="F19" s="177" t="s">
        <v>459</v>
      </c>
    </row>
    <row r="20" spans="1:6" ht="19.5" customHeight="1">
      <c r="A20" s="15"/>
      <c r="B20" s="16"/>
      <c r="C20" s="153" t="s">
        <v>290</v>
      </c>
      <c r="D20" s="16" t="s">
        <v>280</v>
      </c>
      <c r="E20" s="75">
        <v>7436</v>
      </c>
      <c r="F20" s="75"/>
    </row>
    <row r="21" spans="1:6" ht="19.5" customHeight="1">
      <c r="A21" s="37"/>
      <c r="B21" s="38"/>
      <c r="C21" s="151" t="s">
        <v>286</v>
      </c>
      <c r="D21" s="38" t="s">
        <v>279</v>
      </c>
      <c r="E21" s="149">
        <v>96997</v>
      </c>
      <c r="F21" s="149"/>
    </row>
    <row r="22" spans="1:6" ht="19.5" customHeight="1">
      <c r="A22" s="15"/>
      <c r="B22" s="16"/>
      <c r="C22" s="153" t="s">
        <v>291</v>
      </c>
      <c r="D22" s="16" t="s">
        <v>281</v>
      </c>
      <c r="E22" s="75"/>
      <c r="F22" s="75">
        <v>8000</v>
      </c>
    </row>
    <row r="23" spans="1:6" ht="19.5" customHeight="1">
      <c r="A23" s="17"/>
      <c r="B23" s="18"/>
      <c r="C23" s="154" t="s">
        <v>289</v>
      </c>
      <c r="D23" s="18" t="s">
        <v>278</v>
      </c>
      <c r="E23" s="77" t="s">
        <v>84</v>
      </c>
      <c r="F23" s="77">
        <v>10000</v>
      </c>
    </row>
    <row r="24" spans="1:6" ht="19.5" customHeight="1">
      <c r="A24" s="17"/>
      <c r="B24" s="18"/>
      <c r="C24" s="154" t="s">
        <v>292</v>
      </c>
      <c r="D24" s="18" t="s">
        <v>293</v>
      </c>
      <c r="E24" s="77"/>
      <c r="F24" s="77">
        <v>80000</v>
      </c>
    </row>
    <row r="25" spans="1:6" ht="19.5" customHeight="1">
      <c r="A25" s="17"/>
      <c r="B25" s="18"/>
      <c r="C25" s="154" t="s">
        <v>294</v>
      </c>
      <c r="D25" s="18" t="s">
        <v>311</v>
      </c>
      <c r="E25" s="77">
        <v>500</v>
      </c>
      <c r="F25" s="77"/>
    </row>
    <row r="26" spans="1:6" ht="19.5" customHeight="1">
      <c r="A26" s="183">
        <v>710</v>
      </c>
      <c r="B26" s="184"/>
      <c r="C26" s="185"/>
      <c r="D26" s="184" t="s">
        <v>348</v>
      </c>
      <c r="E26" s="186">
        <v>261000</v>
      </c>
      <c r="F26" s="186"/>
    </row>
    <row r="27" spans="1:6" ht="19.5" customHeight="1">
      <c r="A27" s="183"/>
      <c r="B27" s="108">
        <v>71095</v>
      </c>
      <c r="C27" s="185"/>
      <c r="D27" s="108" t="s">
        <v>363</v>
      </c>
      <c r="E27" s="77">
        <v>261000</v>
      </c>
      <c r="F27" s="77"/>
    </row>
    <row r="28" spans="1:6" ht="19.5" customHeight="1">
      <c r="A28" s="17"/>
      <c r="B28" s="18"/>
      <c r="C28" s="154" t="s">
        <v>295</v>
      </c>
      <c r="D28" s="18" t="s">
        <v>296</v>
      </c>
      <c r="E28" s="77">
        <v>261000</v>
      </c>
      <c r="F28" s="77"/>
    </row>
    <row r="29" spans="1:6" ht="19.5" customHeight="1">
      <c r="A29" s="183">
        <v>750</v>
      </c>
      <c r="B29" s="184"/>
      <c r="C29" s="185"/>
      <c r="D29" s="184" t="s">
        <v>350</v>
      </c>
      <c r="E29" s="186">
        <v>55049</v>
      </c>
      <c r="F29" s="186"/>
    </row>
    <row r="30" spans="1:6" ht="19.5" customHeight="1">
      <c r="A30" s="17"/>
      <c r="B30" s="210">
        <v>75011</v>
      </c>
      <c r="C30" s="185"/>
      <c r="D30" s="210" t="s">
        <v>365</v>
      </c>
      <c r="E30" s="211">
        <v>53200</v>
      </c>
      <c r="F30" s="77"/>
    </row>
    <row r="31" spans="1:6" ht="19.5" customHeight="1">
      <c r="A31" s="17"/>
      <c r="B31" s="18"/>
      <c r="C31" s="154" t="s">
        <v>297</v>
      </c>
      <c r="D31" s="18" t="s">
        <v>298</v>
      </c>
      <c r="E31" s="77">
        <v>53200</v>
      </c>
      <c r="F31" s="77"/>
    </row>
    <row r="32" spans="1:6" ht="19.5" customHeight="1">
      <c r="A32" s="17"/>
      <c r="B32" s="210">
        <v>75023</v>
      </c>
      <c r="C32" s="213"/>
      <c r="D32" s="210" t="s">
        <v>349</v>
      </c>
      <c r="E32" s="211">
        <v>1849</v>
      </c>
      <c r="F32" s="77"/>
    </row>
    <row r="33" spans="1:6" ht="26.25" customHeight="1">
      <c r="A33" s="17"/>
      <c r="B33" s="18"/>
      <c r="C33" s="154" t="s">
        <v>299</v>
      </c>
      <c r="D33" s="18" t="s">
        <v>300</v>
      </c>
      <c r="E33" s="77">
        <v>500</v>
      </c>
      <c r="F33" s="77"/>
    </row>
    <row r="34" spans="1:6" ht="30" customHeight="1">
      <c r="A34" s="17"/>
      <c r="B34" s="18"/>
      <c r="C34" s="154" t="s">
        <v>301</v>
      </c>
      <c r="D34" s="18" t="s">
        <v>302</v>
      </c>
      <c r="E34" s="77">
        <v>1349</v>
      </c>
      <c r="F34" s="77"/>
    </row>
    <row r="35" spans="1:7" ht="19.5" customHeight="1">
      <c r="A35" s="183">
        <v>751</v>
      </c>
      <c r="B35" s="184"/>
      <c r="C35" s="185"/>
      <c r="D35" s="184" t="s">
        <v>351</v>
      </c>
      <c r="E35" s="186">
        <v>1045</v>
      </c>
      <c r="F35" s="186"/>
      <c r="G35" s="171"/>
    </row>
    <row r="36" spans="1:6" ht="19.5" customHeight="1">
      <c r="A36" s="17"/>
      <c r="B36" s="210">
        <v>75101</v>
      </c>
      <c r="C36" s="213"/>
      <c r="D36" s="210" t="s">
        <v>351</v>
      </c>
      <c r="E36" s="211">
        <v>1045</v>
      </c>
      <c r="F36" s="209"/>
    </row>
    <row r="37" spans="1:6" ht="19.5" customHeight="1">
      <c r="A37" s="17"/>
      <c r="B37" s="18"/>
      <c r="C37" s="154" t="s">
        <v>297</v>
      </c>
      <c r="D37" s="18" t="s">
        <v>298</v>
      </c>
      <c r="E37" s="77">
        <v>1045</v>
      </c>
      <c r="F37" s="77"/>
    </row>
    <row r="38" spans="1:6" ht="19.5" customHeight="1">
      <c r="A38" s="183">
        <v>756</v>
      </c>
      <c r="B38" s="184"/>
      <c r="C38" s="185"/>
      <c r="D38" s="184" t="s">
        <v>460</v>
      </c>
      <c r="E38" s="186">
        <v>3254772</v>
      </c>
      <c r="F38" s="186"/>
    </row>
    <row r="39" spans="1:6" ht="19.5" customHeight="1">
      <c r="A39" s="17"/>
      <c r="B39" s="210">
        <v>75601</v>
      </c>
      <c r="C39" s="213"/>
      <c r="D39" s="210" t="s">
        <v>352</v>
      </c>
      <c r="E39" s="211">
        <v>26000</v>
      </c>
      <c r="F39" s="77"/>
    </row>
    <row r="40" spans="1:6" ht="19.5" customHeight="1">
      <c r="A40" s="17"/>
      <c r="B40" s="18"/>
      <c r="C40" s="154" t="s">
        <v>303</v>
      </c>
      <c r="D40" s="18" t="s">
        <v>304</v>
      </c>
      <c r="E40" s="77">
        <v>26000</v>
      </c>
      <c r="F40" s="77"/>
    </row>
    <row r="41" spans="1:6" ht="19.5" customHeight="1">
      <c r="A41" s="17"/>
      <c r="B41" s="210">
        <v>75615</v>
      </c>
      <c r="C41" s="213"/>
      <c r="D41" s="210" t="s">
        <v>354</v>
      </c>
      <c r="E41" s="211">
        <v>554005</v>
      </c>
      <c r="F41" s="77"/>
    </row>
    <row r="42" spans="1:6" ht="19.5" customHeight="1">
      <c r="A42" s="17"/>
      <c r="B42" s="18"/>
      <c r="C42" s="154" t="s">
        <v>305</v>
      </c>
      <c r="D42" s="18" t="s">
        <v>306</v>
      </c>
      <c r="E42" s="77">
        <v>550000</v>
      </c>
      <c r="F42" s="77"/>
    </row>
    <row r="43" spans="1:6" ht="19.5" customHeight="1">
      <c r="A43" s="17"/>
      <c r="B43" s="18"/>
      <c r="C43" s="154" t="s">
        <v>307</v>
      </c>
      <c r="D43" s="18" t="s">
        <v>308</v>
      </c>
      <c r="E43" s="77">
        <v>1827</v>
      </c>
      <c r="F43" s="77"/>
    </row>
    <row r="44" spans="1:6" ht="19.5" customHeight="1">
      <c r="A44" s="17"/>
      <c r="B44" s="18"/>
      <c r="C44" s="154" t="s">
        <v>309</v>
      </c>
      <c r="D44" s="18" t="s">
        <v>310</v>
      </c>
      <c r="E44" s="77">
        <v>128</v>
      </c>
      <c r="F44" s="77"/>
    </row>
    <row r="45" spans="1:6" ht="19.5" customHeight="1">
      <c r="A45" s="17"/>
      <c r="B45" s="18"/>
      <c r="C45" s="154" t="s">
        <v>294</v>
      </c>
      <c r="D45" s="18" t="s">
        <v>311</v>
      </c>
      <c r="E45" s="77">
        <v>2050</v>
      </c>
      <c r="F45" s="77"/>
    </row>
    <row r="46" spans="1:6" ht="19.5" customHeight="1">
      <c r="A46" s="17"/>
      <c r="B46" s="210">
        <v>75616</v>
      </c>
      <c r="C46" s="213"/>
      <c r="D46" s="210" t="s">
        <v>353</v>
      </c>
      <c r="E46" s="211">
        <v>1662932</v>
      </c>
      <c r="F46" s="209"/>
    </row>
    <row r="47" spans="1:6" ht="19.5" customHeight="1">
      <c r="A47" s="17"/>
      <c r="B47" s="18"/>
      <c r="C47" s="154" t="s">
        <v>305</v>
      </c>
      <c r="D47" s="18" t="s">
        <v>306</v>
      </c>
      <c r="E47" s="77">
        <v>230000</v>
      </c>
      <c r="F47" s="77"/>
    </row>
    <row r="48" spans="1:6" ht="19.5" customHeight="1">
      <c r="A48" s="17"/>
      <c r="B48" s="18"/>
      <c r="C48" s="154" t="s">
        <v>307</v>
      </c>
      <c r="D48" s="18" t="s">
        <v>308</v>
      </c>
      <c r="E48" s="77">
        <v>1000000</v>
      </c>
      <c r="F48" s="77"/>
    </row>
    <row r="49" spans="1:6" ht="19.5" customHeight="1">
      <c r="A49" s="17"/>
      <c r="B49" s="18"/>
      <c r="C49" s="154" t="s">
        <v>309</v>
      </c>
      <c r="D49" s="18" t="s">
        <v>310</v>
      </c>
      <c r="E49" s="77">
        <v>932</v>
      </c>
      <c r="F49" s="77"/>
    </row>
    <row r="50" spans="1:6" ht="19.5" customHeight="1">
      <c r="A50" s="17"/>
      <c r="B50" s="18"/>
      <c r="C50" s="154" t="s">
        <v>312</v>
      </c>
      <c r="D50" s="18" t="s">
        <v>313</v>
      </c>
      <c r="E50" s="77">
        <v>120000</v>
      </c>
      <c r="F50" s="77"/>
    </row>
    <row r="51" spans="1:6" ht="19.5" customHeight="1">
      <c r="A51" s="17"/>
      <c r="B51" s="18"/>
      <c r="C51" s="154" t="s">
        <v>314</v>
      </c>
      <c r="D51" s="18" t="s">
        <v>315</v>
      </c>
      <c r="E51" s="77">
        <v>15000</v>
      </c>
      <c r="F51" s="77"/>
    </row>
    <row r="52" spans="1:6" ht="19.5" customHeight="1">
      <c r="A52" s="17"/>
      <c r="B52" s="18"/>
      <c r="C52" s="154" t="s">
        <v>316</v>
      </c>
      <c r="D52" s="18" t="s">
        <v>317</v>
      </c>
      <c r="E52" s="77">
        <v>190000</v>
      </c>
      <c r="F52" s="77"/>
    </row>
    <row r="53" spans="1:6" ht="19.5" customHeight="1">
      <c r="A53" s="17"/>
      <c r="B53" s="18"/>
      <c r="C53" s="154" t="s">
        <v>318</v>
      </c>
      <c r="D53" s="18" t="s">
        <v>319</v>
      </c>
      <c r="E53" s="77">
        <v>81000</v>
      </c>
      <c r="F53" s="77"/>
    </row>
    <row r="54" spans="1:6" ht="19.5" customHeight="1">
      <c r="A54" s="17"/>
      <c r="B54" s="18"/>
      <c r="C54" s="154" t="s">
        <v>294</v>
      </c>
      <c r="D54" s="18" t="s">
        <v>311</v>
      </c>
      <c r="E54" s="77">
        <v>26000</v>
      </c>
      <c r="F54" s="77"/>
    </row>
    <row r="55" spans="1:6" ht="19.5" customHeight="1">
      <c r="A55" s="17"/>
      <c r="B55" s="210">
        <v>75618</v>
      </c>
      <c r="C55" s="213"/>
      <c r="D55" s="210" t="s">
        <v>355</v>
      </c>
      <c r="E55" s="211">
        <v>105600</v>
      </c>
      <c r="F55" s="77"/>
    </row>
    <row r="56" spans="1:6" ht="19.5" customHeight="1">
      <c r="A56" s="17"/>
      <c r="B56" s="18"/>
      <c r="C56" s="154" t="s">
        <v>320</v>
      </c>
      <c r="D56" s="18" t="s">
        <v>321</v>
      </c>
      <c r="E56" s="77">
        <v>32000</v>
      </c>
      <c r="F56" s="77"/>
    </row>
    <row r="57" spans="1:6" ht="19.5" customHeight="1">
      <c r="A57" s="17"/>
      <c r="B57" s="18"/>
      <c r="C57" s="154" t="s">
        <v>322</v>
      </c>
      <c r="D57" s="18" t="s">
        <v>323</v>
      </c>
      <c r="E57" s="77">
        <v>67000</v>
      </c>
      <c r="F57" s="77"/>
    </row>
    <row r="58" spans="1:6" ht="19.5" customHeight="1">
      <c r="A58" s="17"/>
      <c r="B58" s="18"/>
      <c r="C58" s="154" t="s">
        <v>324</v>
      </c>
      <c r="D58" s="18" t="s">
        <v>325</v>
      </c>
      <c r="E58" s="77">
        <v>6000</v>
      </c>
      <c r="F58" s="77"/>
    </row>
    <row r="59" spans="1:6" ht="19.5" customHeight="1">
      <c r="A59" s="17"/>
      <c r="B59" s="18"/>
      <c r="C59" s="154" t="s">
        <v>294</v>
      </c>
      <c r="D59" s="18" t="s">
        <v>311</v>
      </c>
      <c r="E59" s="77">
        <v>600</v>
      </c>
      <c r="F59" s="77"/>
    </row>
    <row r="60" spans="1:6" ht="19.5" customHeight="1">
      <c r="A60" s="17"/>
      <c r="B60" s="210">
        <v>75621</v>
      </c>
      <c r="C60" s="213"/>
      <c r="D60" s="210" t="s">
        <v>356</v>
      </c>
      <c r="E60" s="211">
        <v>906235</v>
      </c>
      <c r="F60" s="186"/>
    </row>
    <row r="61" spans="1:6" ht="19.5" customHeight="1">
      <c r="A61" s="17"/>
      <c r="B61" s="18"/>
      <c r="C61" s="154" t="s">
        <v>326</v>
      </c>
      <c r="D61" s="18" t="s">
        <v>327</v>
      </c>
      <c r="E61" s="77">
        <v>902235</v>
      </c>
      <c r="F61" s="77"/>
    </row>
    <row r="62" spans="1:6" ht="19.5" customHeight="1">
      <c r="A62" s="17"/>
      <c r="B62" s="18"/>
      <c r="C62" s="154" t="s">
        <v>328</v>
      </c>
      <c r="D62" s="18" t="s">
        <v>329</v>
      </c>
      <c r="E62" s="77">
        <v>4000</v>
      </c>
      <c r="F62" s="77"/>
    </row>
    <row r="63" spans="1:6" ht="19.5" customHeight="1">
      <c r="A63" s="183">
        <v>758</v>
      </c>
      <c r="B63" s="184"/>
      <c r="C63" s="185"/>
      <c r="D63" s="184" t="s">
        <v>357</v>
      </c>
      <c r="E63" s="186">
        <v>7520904</v>
      </c>
      <c r="F63" s="77"/>
    </row>
    <row r="64" spans="1:6" ht="19.5" customHeight="1">
      <c r="A64" s="17"/>
      <c r="B64" s="210">
        <v>75801</v>
      </c>
      <c r="C64" s="213"/>
      <c r="D64" s="210" t="s">
        <v>358</v>
      </c>
      <c r="E64" s="211">
        <v>4221058</v>
      </c>
      <c r="F64" s="77"/>
    </row>
    <row r="65" spans="1:6" ht="19.5" customHeight="1">
      <c r="A65" s="17"/>
      <c r="B65" s="18"/>
      <c r="C65" s="154" t="s">
        <v>330</v>
      </c>
      <c r="D65" s="18" t="s">
        <v>331</v>
      </c>
      <c r="E65" s="77">
        <v>4221058</v>
      </c>
      <c r="F65" s="77"/>
    </row>
    <row r="66" spans="1:6" ht="19.5" customHeight="1">
      <c r="A66" s="17"/>
      <c r="B66" s="210">
        <v>75807</v>
      </c>
      <c r="C66" s="213"/>
      <c r="D66" s="210" t="s">
        <v>359</v>
      </c>
      <c r="E66" s="211">
        <v>3219994</v>
      </c>
      <c r="F66" s="77"/>
    </row>
    <row r="67" spans="1:6" ht="19.5" customHeight="1">
      <c r="A67" s="17"/>
      <c r="B67" s="210"/>
      <c r="C67" s="212" t="s">
        <v>330</v>
      </c>
      <c r="D67" s="221" t="s">
        <v>332</v>
      </c>
      <c r="E67" s="209">
        <v>3219994</v>
      </c>
      <c r="F67" s="77"/>
    </row>
    <row r="68" spans="1:6" ht="19.5" customHeight="1">
      <c r="A68" s="17"/>
      <c r="B68" s="184">
        <v>75831</v>
      </c>
      <c r="C68" s="154"/>
      <c r="D68" s="184" t="s">
        <v>475</v>
      </c>
      <c r="E68" s="186">
        <v>74852</v>
      </c>
      <c r="F68" s="77"/>
    </row>
    <row r="69" spans="1:6" ht="19.5" customHeight="1">
      <c r="A69" s="17"/>
      <c r="B69" s="18"/>
      <c r="C69" s="154" t="s">
        <v>330</v>
      </c>
      <c r="D69" s="18" t="s">
        <v>474</v>
      </c>
      <c r="E69" s="77">
        <v>74852</v>
      </c>
      <c r="F69" s="77"/>
    </row>
    <row r="70" spans="1:6" ht="19.5" customHeight="1">
      <c r="A70" s="17"/>
      <c r="B70" s="210">
        <v>75814</v>
      </c>
      <c r="C70" s="213"/>
      <c r="D70" s="210" t="s">
        <v>360</v>
      </c>
      <c r="E70" s="211">
        <v>5000</v>
      </c>
      <c r="F70" s="77"/>
    </row>
    <row r="71" spans="1:6" ht="19.5" customHeight="1">
      <c r="A71" s="17"/>
      <c r="B71" s="18"/>
      <c r="C71" s="154" t="s">
        <v>333</v>
      </c>
      <c r="D71" s="18" t="s">
        <v>334</v>
      </c>
      <c r="E71" s="77">
        <v>5000</v>
      </c>
      <c r="F71" s="77"/>
    </row>
    <row r="72" spans="1:6" ht="19.5" customHeight="1">
      <c r="A72" s="183">
        <v>801</v>
      </c>
      <c r="B72" s="184"/>
      <c r="C72" s="185"/>
      <c r="D72" s="184" t="s">
        <v>361</v>
      </c>
      <c r="E72" s="186">
        <v>46162</v>
      </c>
      <c r="F72" s="186">
        <v>656250</v>
      </c>
    </row>
    <row r="73" spans="1:6" ht="19.5" customHeight="1">
      <c r="A73" s="17"/>
      <c r="B73" s="210">
        <v>80101</v>
      </c>
      <c r="C73" s="212"/>
      <c r="D73" s="210" t="s">
        <v>362</v>
      </c>
      <c r="E73" s="211">
        <v>30000</v>
      </c>
      <c r="F73" s="211">
        <v>656250</v>
      </c>
    </row>
    <row r="74" spans="1:6" ht="19.5" customHeight="1">
      <c r="A74" s="17"/>
      <c r="B74" s="18"/>
      <c r="C74" s="154" t="s">
        <v>286</v>
      </c>
      <c r="D74" s="18" t="s">
        <v>279</v>
      </c>
      <c r="E74" s="77">
        <v>30000</v>
      </c>
      <c r="F74" s="77"/>
    </row>
    <row r="75" spans="1:6" ht="19.5" customHeight="1">
      <c r="A75" s="17"/>
      <c r="B75" s="18"/>
      <c r="C75" s="154" t="s">
        <v>338</v>
      </c>
      <c r="D75" s="18" t="s">
        <v>277</v>
      </c>
      <c r="E75" s="77"/>
      <c r="F75" s="77">
        <v>656250</v>
      </c>
    </row>
    <row r="76" spans="1:6" ht="19.5" customHeight="1">
      <c r="A76" s="17"/>
      <c r="B76" s="184">
        <v>80195</v>
      </c>
      <c r="C76" s="154"/>
      <c r="D76" s="184" t="s">
        <v>363</v>
      </c>
      <c r="E76" s="186">
        <v>16162</v>
      </c>
      <c r="F76" s="77"/>
    </row>
    <row r="77" spans="1:6" ht="19.5" customHeight="1">
      <c r="A77" s="17"/>
      <c r="B77" s="184"/>
      <c r="C77" s="154" t="s">
        <v>335</v>
      </c>
      <c r="D77" s="108" t="s">
        <v>476</v>
      </c>
      <c r="E77" s="187">
        <v>16162</v>
      </c>
      <c r="F77" s="77"/>
    </row>
    <row r="78" spans="1:6" ht="19.5" customHeight="1">
      <c r="A78" s="183">
        <v>852</v>
      </c>
      <c r="B78" s="184"/>
      <c r="C78" s="185"/>
      <c r="D78" s="184" t="s">
        <v>366</v>
      </c>
      <c r="E78" s="186">
        <v>2403947</v>
      </c>
      <c r="F78" s="186"/>
    </row>
    <row r="79" spans="1:6" ht="19.5" customHeight="1">
      <c r="A79" s="17"/>
      <c r="B79" s="210">
        <v>85212</v>
      </c>
      <c r="C79" s="213"/>
      <c r="D79" s="210" t="s">
        <v>368</v>
      </c>
      <c r="E79" s="211">
        <v>1976206</v>
      </c>
      <c r="F79" s="77"/>
    </row>
    <row r="80" spans="1:6" ht="19.5" customHeight="1">
      <c r="A80" s="17"/>
      <c r="B80" s="18"/>
      <c r="C80" s="154" t="s">
        <v>297</v>
      </c>
      <c r="D80" s="18" t="s">
        <v>298</v>
      </c>
      <c r="E80" s="77">
        <v>1976206</v>
      </c>
      <c r="F80" s="77"/>
    </row>
    <row r="81" spans="1:6" ht="19.5" customHeight="1">
      <c r="A81" s="17"/>
      <c r="B81" s="210">
        <v>85213</v>
      </c>
      <c r="C81" s="213"/>
      <c r="D81" s="210" t="s">
        <v>369</v>
      </c>
      <c r="E81" s="211">
        <v>21265</v>
      </c>
      <c r="F81" s="77"/>
    </row>
    <row r="82" spans="1:6" ht="19.5" customHeight="1">
      <c r="A82" s="17"/>
      <c r="B82" s="18"/>
      <c r="C82" s="154" t="s">
        <v>297</v>
      </c>
      <c r="D82" s="18" t="s">
        <v>298</v>
      </c>
      <c r="E82" s="77">
        <v>21265</v>
      </c>
      <c r="F82" s="77"/>
    </row>
    <row r="83" spans="1:6" ht="19.5" customHeight="1">
      <c r="A83" s="17"/>
      <c r="B83" s="210">
        <v>85214</v>
      </c>
      <c r="C83" s="213"/>
      <c r="D83" s="210" t="s">
        <v>367</v>
      </c>
      <c r="E83" s="211">
        <v>245062</v>
      </c>
      <c r="F83" s="209"/>
    </row>
    <row r="84" spans="1:6" ht="19.5" customHeight="1">
      <c r="A84" s="17"/>
      <c r="B84" s="18"/>
      <c r="C84" s="154" t="s">
        <v>297</v>
      </c>
      <c r="D84" s="18" t="s">
        <v>298</v>
      </c>
      <c r="E84" s="77">
        <v>138666</v>
      </c>
      <c r="F84" s="77"/>
    </row>
    <row r="85" spans="1:6" ht="19.5" customHeight="1">
      <c r="A85" s="17"/>
      <c r="B85" s="18"/>
      <c r="C85" s="154" t="s">
        <v>335</v>
      </c>
      <c r="D85" s="18" t="s">
        <v>336</v>
      </c>
      <c r="E85" s="77">
        <v>106396</v>
      </c>
      <c r="F85" s="77"/>
    </row>
    <row r="86" spans="1:6" ht="19.5" customHeight="1">
      <c r="A86" s="17"/>
      <c r="B86" s="210">
        <v>85219</v>
      </c>
      <c r="C86" s="213"/>
      <c r="D86" s="210" t="s">
        <v>370</v>
      </c>
      <c r="E86" s="211">
        <v>124234</v>
      </c>
      <c r="F86" s="77"/>
    </row>
    <row r="87" spans="1:6" ht="19.5" customHeight="1">
      <c r="A87" s="17"/>
      <c r="B87" s="18"/>
      <c r="C87" s="154" t="s">
        <v>335</v>
      </c>
      <c r="D87" s="18" t="s">
        <v>336</v>
      </c>
      <c r="E87" s="77">
        <v>124234</v>
      </c>
      <c r="F87" s="77"/>
    </row>
    <row r="88" spans="1:6" ht="19.5" customHeight="1">
      <c r="A88" s="17"/>
      <c r="B88" s="210">
        <v>85228</v>
      </c>
      <c r="C88" s="213"/>
      <c r="D88" s="210" t="s">
        <v>371</v>
      </c>
      <c r="E88" s="211">
        <v>3100</v>
      </c>
      <c r="F88" s="77"/>
    </row>
    <row r="89" spans="1:6" ht="19.5" customHeight="1">
      <c r="A89" s="17"/>
      <c r="B89" s="18"/>
      <c r="C89" s="154" t="s">
        <v>295</v>
      </c>
      <c r="D89" s="18" t="s">
        <v>296</v>
      </c>
      <c r="E89" s="77">
        <v>3100</v>
      </c>
      <c r="F89" s="77"/>
    </row>
    <row r="90" spans="1:6" ht="19.5" customHeight="1">
      <c r="A90" s="17"/>
      <c r="B90" s="210">
        <v>85295</v>
      </c>
      <c r="C90" s="213"/>
      <c r="D90" s="210" t="s">
        <v>363</v>
      </c>
      <c r="E90" s="211">
        <v>34080</v>
      </c>
      <c r="F90" s="187"/>
    </row>
    <row r="91" spans="1:6" ht="19.5" customHeight="1">
      <c r="A91" s="17"/>
      <c r="B91" s="18"/>
      <c r="C91" s="154" t="s">
        <v>295</v>
      </c>
      <c r="D91" s="18" t="s">
        <v>296</v>
      </c>
      <c r="E91" s="77">
        <v>6000</v>
      </c>
      <c r="F91" s="77"/>
    </row>
    <row r="92" spans="1:6" ht="19.5" customHeight="1">
      <c r="A92" s="17"/>
      <c r="B92" s="18"/>
      <c r="C92" s="154" t="s">
        <v>335</v>
      </c>
      <c r="D92" s="18" t="s">
        <v>337</v>
      </c>
      <c r="E92" s="77">
        <v>28080</v>
      </c>
      <c r="F92" s="77"/>
    </row>
    <row r="93" spans="1:6" ht="19.5" customHeight="1">
      <c r="A93" s="183">
        <v>900</v>
      </c>
      <c r="B93" s="184"/>
      <c r="C93" s="185"/>
      <c r="D93" s="184" t="s">
        <v>372</v>
      </c>
      <c r="E93" s="186">
        <v>28000</v>
      </c>
      <c r="F93" s="186"/>
    </row>
    <row r="94" spans="1:6" ht="19.5" customHeight="1">
      <c r="A94" s="17"/>
      <c r="B94" s="210">
        <v>90002</v>
      </c>
      <c r="C94" s="213"/>
      <c r="D94" s="210" t="s">
        <v>373</v>
      </c>
      <c r="E94" s="211">
        <v>28000</v>
      </c>
      <c r="F94" s="77"/>
    </row>
    <row r="95" spans="1:6" ht="19.5" customHeight="1">
      <c r="A95" s="17"/>
      <c r="B95" s="18"/>
      <c r="C95" s="154" t="s">
        <v>286</v>
      </c>
      <c r="D95" s="18" t="s">
        <v>279</v>
      </c>
      <c r="E95" s="77">
        <v>28000</v>
      </c>
      <c r="F95" s="77"/>
    </row>
    <row r="96" spans="1:6" ht="19.5" customHeight="1">
      <c r="A96" s="183">
        <v>921</v>
      </c>
      <c r="B96" s="184"/>
      <c r="C96" s="185"/>
      <c r="D96" s="184" t="s">
        <v>374</v>
      </c>
      <c r="E96" s="186"/>
      <c r="F96" s="186">
        <v>54399</v>
      </c>
    </row>
    <row r="97" spans="1:6" ht="19.5" customHeight="1">
      <c r="A97" s="17"/>
      <c r="B97" s="210">
        <v>92109</v>
      </c>
      <c r="C97" s="213"/>
      <c r="D97" s="210" t="s">
        <v>375</v>
      </c>
      <c r="E97" s="211"/>
      <c r="F97" s="211">
        <v>54399</v>
      </c>
    </row>
    <row r="98" spans="1:6" ht="19.5" customHeight="1">
      <c r="A98" s="17"/>
      <c r="B98" s="18"/>
      <c r="C98" s="154" t="s">
        <v>339</v>
      </c>
      <c r="D98" s="18" t="s">
        <v>340</v>
      </c>
      <c r="E98" s="77"/>
      <c r="F98" s="77">
        <v>54399</v>
      </c>
    </row>
    <row r="99" spans="1:6" s="42" customFormat="1" ht="19.5" customHeight="1">
      <c r="A99" s="239" t="s">
        <v>282</v>
      </c>
      <c r="B99" s="240"/>
      <c r="C99" s="240"/>
      <c r="D99" s="241"/>
      <c r="E99" s="150">
        <v>13709720</v>
      </c>
      <c r="F99" s="150">
        <v>3338649</v>
      </c>
    </row>
    <row r="100" spans="2:4" ht="12.75">
      <c r="B100" s="1"/>
      <c r="C100" s="1"/>
      <c r="D100" s="1"/>
    </row>
    <row r="101" spans="2:4" ht="12.75">
      <c r="B101" s="1"/>
      <c r="C101" s="1"/>
      <c r="D101" s="1"/>
    </row>
    <row r="102" spans="2:4" ht="12.75">
      <c r="B102" s="6"/>
      <c r="C102" s="1"/>
      <c r="D102" s="1"/>
    </row>
    <row r="103" spans="2:4" ht="12.75">
      <c r="B103" s="1"/>
      <c r="C103" s="1"/>
      <c r="D103" s="1"/>
    </row>
    <row r="104" spans="2:4" ht="12.75">
      <c r="B104" s="1"/>
      <c r="C104" s="1"/>
      <c r="D104" s="1"/>
    </row>
    <row r="105" spans="2:4" ht="12.75">
      <c r="B105" s="1"/>
      <c r="C105" s="1"/>
      <c r="D105" s="1"/>
    </row>
    <row r="106" spans="2:4" ht="12.75">
      <c r="B106" s="1"/>
      <c r="C106" s="1"/>
      <c r="D106" s="1"/>
    </row>
    <row r="107" spans="2:4" ht="12.75">
      <c r="B107" s="1"/>
      <c r="C107" s="1"/>
      <c r="D107" s="1"/>
    </row>
    <row r="108" spans="2:4" ht="12.75">
      <c r="B108" s="1"/>
      <c r="C108" s="1"/>
      <c r="D108" s="1"/>
    </row>
    <row r="109" spans="2:4" ht="12.75">
      <c r="B109" s="1"/>
      <c r="C109" s="1"/>
      <c r="D109" s="1"/>
    </row>
    <row r="110" spans="2:4" ht="12.75">
      <c r="B110" s="1"/>
      <c r="C110" s="1"/>
      <c r="D110" s="1"/>
    </row>
    <row r="111" spans="2:4" ht="12.75">
      <c r="B111" s="1"/>
      <c r="C111" s="1"/>
      <c r="D111" s="1"/>
    </row>
    <row r="112" spans="2:4" ht="12.75">
      <c r="B112" s="1"/>
      <c r="C112" s="1"/>
      <c r="D112" s="1"/>
    </row>
    <row r="113" spans="2:4" ht="12.75">
      <c r="B113" s="1"/>
      <c r="C113" s="1"/>
      <c r="D113" s="1"/>
    </row>
    <row r="114" spans="2:4" ht="12.75">
      <c r="B114" s="1"/>
      <c r="C114" s="1"/>
      <c r="D114" s="1"/>
    </row>
    <row r="115" spans="2:4" ht="12.75">
      <c r="B115" s="1"/>
      <c r="C115" s="1"/>
      <c r="D115" s="1"/>
    </row>
    <row r="116" spans="2:4" ht="12.75">
      <c r="B116" s="1"/>
      <c r="C116" s="1"/>
      <c r="D116" s="1"/>
    </row>
    <row r="117" spans="2:4" ht="12.75">
      <c r="B117" s="1"/>
      <c r="C117" s="1"/>
      <c r="D117" s="1"/>
    </row>
    <row r="118" spans="2:4" ht="12.75">
      <c r="B118" s="1"/>
      <c r="C118" s="1"/>
      <c r="D118" s="1"/>
    </row>
    <row r="119" spans="2:4" ht="12.75">
      <c r="B119" s="1"/>
      <c r="C119" s="1"/>
      <c r="D119" s="1"/>
    </row>
    <row r="120" spans="2:4" ht="12.75">
      <c r="B120" s="1"/>
      <c r="C120" s="1"/>
      <c r="D120" s="1"/>
    </row>
    <row r="121" spans="2:4" ht="12.75">
      <c r="B121" s="1"/>
      <c r="C121" s="1"/>
      <c r="D121" s="1"/>
    </row>
    <row r="122" spans="2:4" ht="12.75">
      <c r="B122" s="1"/>
      <c r="C122" s="1"/>
      <c r="D122" s="1"/>
    </row>
    <row r="123" spans="2:4" ht="12.75"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</sheetData>
  <sheetProtection/>
  <mergeCells count="2">
    <mergeCell ref="A99:D99"/>
    <mergeCell ref="A1:F1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Miejskiej 
nr X/89/08
z dnia 27.03.2008</oddHeader>
    <oddFooter>&amp;C5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1" customWidth="1"/>
  </cols>
  <sheetData>
    <row r="1" spans="1:10" ht="45" customHeight="1">
      <c r="A1" s="267" t="s">
        <v>63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6" ht="15.75">
      <c r="A2" s="8"/>
      <c r="B2" s="8"/>
      <c r="C2" s="8"/>
      <c r="D2" s="8"/>
      <c r="E2" s="8"/>
      <c r="F2" s="8"/>
    </row>
    <row r="3" spans="1:10" ht="13.5" customHeight="1">
      <c r="A3" s="5"/>
      <c r="B3" s="5"/>
      <c r="C3" s="5"/>
      <c r="D3" s="5"/>
      <c r="E3" s="5"/>
      <c r="F3" s="5"/>
      <c r="J3" s="41" t="s">
        <v>14</v>
      </c>
    </row>
    <row r="4" spans="1:10" ht="20.25" customHeight="1">
      <c r="A4" s="258" t="s">
        <v>1</v>
      </c>
      <c r="B4" s="232" t="s">
        <v>2</v>
      </c>
      <c r="C4" s="232" t="s">
        <v>3</v>
      </c>
      <c r="D4" s="259" t="s">
        <v>41</v>
      </c>
      <c r="E4" s="259" t="s">
        <v>40</v>
      </c>
      <c r="F4" s="259" t="s">
        <v>28</v>
      </c>
      <c r="G4" s="259"/>
      <c r="H4" s="259"/>
      <c r="I4" s="259"/>
      <c r="J4" s="259"/>
    </row>
    <row r="5" spans="1:10" ht="18" customHeight="1">
      <c r="A5" s="258"/>
      <c r="B5" s="233"/>
      <c r="C5" s="233"/>
      <c r="D5" s="258"/>
      <c r="E5" s="259"/>
      <c r="F5" s="259" t="s">
        <v>38</v>
      </c>
      <c r="G5" s="259" t="s">
        <v>5</v>
      </c>
      <c r="H5" s="259"/>
      <c r="I5" s="259"/>
      <c r="J5" s="259" t="s">
        <v>39</v>
      </c>
    </row>
    <row r="6" spans="1:10" ht="69" customHeight="1">
      <c r="A6" s="258"/>
      <c r="B6" s="234"/>
      <c r="C6" s="234"/>
      <c r="D6" s="258"/>
      <c r="E6" s="259"/>
      <c r="F6" s="259"/>
      <c r="G6" s="11" t="s">
        <v>35</v>
      </c>
      <c r="H6" s="11" t="s">
        <v>36</v>
      </c>
      <c r="I6" s="11" t="s">
        <v>37</v>
      </c>
      <c r="J6" s="259"/>
    </row>
    <row r="7" spans="1:10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</row>
    <row r="8" spans="1:10" ht="19.5" customHeight="1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24.75" customHeight="1">
      <c r="A21" s="268" t="s">
        <v>45</v>
      </c>
      <c r="B21" s="268"/>
      <c r="C21" s="268"/>
      <c r="D21" s="268"/>
      <c r="E21" s="13"/>
      <c r="F21" s="13"/>
      <c r="G21" s="13"/>
      <c r="H21" s="13"/>
      <c r="I21" s="13"/>
      <c r="J21" s="1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7"/>
  <sheetViews>
    <sheetView workbookViewId="0" topLeftCell="A5">
      <selection activeCell="G14" sqref="G14"/>
    </sheetView>
  </sheetViews>
  <sheetFormatPr defaultColWidth="9.00390625" defaultRowHeight="12.75"/>
  <cols>
    <col min="1" max="1" width="18.62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71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1" spans="1:13" ht="45" customHeight="1">
      <c r="A1" s="267" t="s">
        <v>87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50"/>
    </row>
    <row r="3" ht="12.75">
      <c r="M3" s="41" t="s">
        <v>14</v>
      </c>
    </row>
    <row r="4" spans="1:82" ht="20.25" customHeight="1">
      <c r="A4" s="235" t="s">
        <v>88</v>
      </c>
      <c r="B4" s="258" t="s">
        <v>1</v>
      </c>
      <c r="C4" s="232" t="s">
        <v>2</v>
      </c>
      <c r="D4" s="259" t="s">
        <v>89</v>
      </c>
      <c r="E4" s="238" t="s">
        <v>3</v>
      </c>
      <c r="F4" s="259" t="s">
        <v>40</v>
      </c>
      <c r="G4" s="259" t="s">
        <v>28</v>
      </c>
      <c r="H4" s="259"/>
      <c r="I4" s="259"/>
      <c r="J4" s="259"/>
      <c r="K4" s="259"/>
      <c r="L4" s="259"/>
      <c r="M4" s="259"/>
      <c r="CA4" s="1"/>
      <c r="CB4" s="1"/>
      <c r="CC4" s="1"/>
      <c r="CD4" s="1"/>
    </row>
    <row r="5" spans="1:82" ht="18" customHeight="1">
      <c r="A5" s="236"/>
      <c r="B5" s="258"/>
      <c r="C5" s="233"/>
      <c r="D5" s="258"/>
      <c r="E5" s="226"/>
      <c r="F5" s="259"/>
      <c r="G5" s="259" t="s">
        <v>38</v>
      </c>
      <c r="H5" s="259" t="s">
        <v>5</v>
      </c>
      <c r="I5" s="259"/>
      <c r="J5" s="259"/>
      <c r="K5" s="259"/>
      <c r="L5" s="259"/>
      <c r="M5" s="259" t="s">
        <v>39</v>
      </c>
      <c r="CA5" s="1"/>
      <c r="CB5" s="1"/>
      <c r="CC5" s="1"/>
      <c r="CD5" s="1"/>
    </row>
    <row r="6" spans="1:82" ht="69" customHeight="1">
      <c r="A6" s="237"/>
      <c r="B6" s="258"/>
      <c r="C6" s="234"/>
      <c r="D6" s="258"/>
      <c r="E6" s="226"/>
      <c r="F6" s="259"/>
      <c r="G6" s="259"/>
      <c r="H6" s="11" t="s">
        <v>35</v>
      </c>
      <c r="I6" s="11" t="s">
        <v>36</v>
      </c>
      <c r="J6" s="11" t="s">
        <v>37</v>
      </c>
      <c r="K6" s="11" t="s">
        <v>90</v>
      </c>
      <c r="L6" s="11" t="s">
        <v>91</v>
      </c>
      <c r="M6" s="259"/>
      <c r="CA6" s="1"/>
      <c r="CB6" s="1"/>
      <c r="CC6" s="1"/>
      <c r="CD6" s="1"/>
    </row>
    <row r="7" spans="1:82" ht="8.2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CA7" s="1"/>
      <c r="CB7" s="1"/>
      <c r="CC7" s="1"/>
      <c r="CD7" s="1"/>
    </row>
    <row r="8" spans="1:82" ht="50.25" customHeight="1">
      <c r="A8" s="227" t="s">
        <v>92</v>
      </c>
      <c r="B8" s="228"/>
      <c r="C8" s="229"/>
      <c r="D8" s="72"/>
      <c r="E8" s="73"/>
      <c r="F8" s="74"/>
      <c r="G8" s="74"/>
      <c r="H8" s="74"/>
      <c r="I8" s="74"/>
      <c r="J8" s="74"/>
      <c r="K8" s="74"/>
      <c r="L8" s="74"/>
      <c r="M8" s="74"/>
      <c r="CA8" s="1"/>
      <c r="CB8" s="1"/>
      <c r="CC8" s="1"/>
      <c r="CD8" s="1"/>
    </row>
    <row r="9" spans="1:82" ht="19.5" customHeight="1">
      <c r="A9" s="16"/>
      <c r="B9" s="16"/>
      <c r="C9" s="16"/>
      <c r="D9" s="16"/>
      <c r="E9" s="75"/>
      <c r="F9" s="76"/>
      <c r="G9" s="76"/>
      <c r="H9" s="76"/>
      <c r="I9" s="76"/>
      <c r="J9" s="76"/>
      <c r="K9" s="76"/>
      <c r="L9" s="76"/>
      <c r="M9" s="76"/>
      <c r="CA9" s="1"/>
      <c r="CB9" s="1"/>
      <c r="CC9" s="1"/>
      <c r="CD9" s="1"/>
    </row>
    <row r="10" spans="1:82" ht="19.5" customHeight="1">
      <c r="A10" s="18"/>
      <c r="B10" s="18"/>
      <c r="C10" s="18"/>
      <c r="D10" s="18"/>
      <c r="E10" s="77"/>
      <c r="F10" s="78"/>
      <c r="G10" s="78"/>
      <c r="H10" s="78"/>
      <c r="I10" s="78"/>
      <c r="J10" s="78"/>
      <c r="K10" s="78"/>
      <c r="L10" s="78"/>
      <c r="M10" s="78"/>
      <c r="CA10" s="1"/>
      <c r="CB10" s="1"/>
      <c r="CC10" s="1"/>
      <c r="CD10" s="1"/>
    </row>
    <row r="11" spans="1:82" ht="51.75" customHeight="1">
      <c r="A11" s="230" t="s">
        <v>93</v>
      </c>
      <c r="B11" s="231"/>
      <c r="C11" s="269"/>
      <c r="D11" s="72"/>
      <c r="E11" s="73"/>
      <c r="F11" s="74"/>
      <c r="G11" s="74"/>
      <c r="H11" s="74"/>
      <c r="I11" s="74"/>
      <c r="J11" s="74"/>
      <c r="K11" s="74"/>
      <c r="L11" s="74"/>
      <c r="M11" s="74"/>
      <c r="CA11" s="1"/>
      <c r="CB11" s="1"/>
      <c r="CC11" s="1"/>
      <c r="CD11" s="1"/>
    </row>
    <row r="12" spans="1:82" ht="19.5" customHeight="1">
      <c r="A12" s="16"/>
      <c r="B12" s="16"/>
      <c r="C12" s="16"/>
      <c r="D12" s="16"/>
      <c r="E12" s="75"/>
      <c r="F12" s="76"/>
      <c r="G12" s="76"/>
      <c r="H12" s="76"/>
      <c r="I12" s="76"/>
      <c r="J12" s="76"/>
      <c r="K12" s="76"/>
      <c r="L12" s="76"/>
      <c r="M12" s="76"/>
      <c r="CA12" s="1"/>
      <c r="CB12" s="1"/>
      <c r="CC12" s="1"/>
      <c r="CD12" s="1"/>
    </row>
    <row r="13" spans="1:82" ht="19.5" customHeight="1">
      <c r="A13" s="18"/>
      <c r="B13" s="18"/>
      <c r="C13" s="18"/>
      <c r="D13" s="18"/>
      <c r="E13" s="77"/>
      <c r="F13" s="78"/>
      <c r="G13" s="78"/>
      <c r="H13" s="78"/>
      <c r="I13" s="78"/>
      <c r="J13" s="78"/>
      <c r="K13" s="78"/>
      <c r="L13" s="78"/>
      <c r="M13" s="78"/>
      <c r="CA13" s="1"/>
      <c r="CB13" s="1"/>
      <c r="CC13" s="1"/>
      <c r="CD13" s="1"/>
    </row>
    <row r="14" spans="1:82" ht="51.75" customHeight="1">
      <c r="A14" s="230" t="s">
        <v>94</v>
      </c>
      <c r="B14" s="231"/>
      <c r="C14" s="269"/>
      <c r="D14" s="72"/>
      <c r="E14" s="73"/>
      <c r="F14" s="74"/>
      <c r="G14" s="74"/>
      <c r="H14" s="74"/>
      <c r="I14" s="74"/>
      <c r="J14" s="74"/>
      <c r="K14" s="74"/>
      <c r="L14" s="74"/>
      <c r="M14" s="74"/>
      <c r="CA14" s="1"/>
      <c r="CB14" s="1"/>
      <c r="CC14" s="1"/>
      <c r="CD14" s="1"/>
    </row>
    <row r="15" spans="1:82" ht="19.5" customHeight="1">
      <c r="A15" s="16" t="s">
        <v>478</v>
      </c>
      <c r="B15" s="16"/>
      <c r="C15" s="16">
        <v>60014</v>
      </c>
      <c r="D15" s="16"/>
      <c r="E15" s="75">
        <v>6620</v>
      </c>
      <c r="F15" s="76">
        <v>70000</v>
      </c>
      <c r="G15" s="76"/>
      <c r="H15" s="76"/>
      <c r="I15" s="76"/>
      <c r="J15" s="76"/>
      <c r="K15" s="76"/>
      <c r="L15" s="76"/>
      <c r="M15" s="76">
        <v>70000</v>
      </c>
      <c r="CA15" s="1"/>
      <c r="CB15" s="1"/>
      <c r="CC15" s="1"/>
      <c r="CD15" s="1"/>
    </row>
    <row r="16" spans="1:82" ht="19.5" customHeight="1">
      <c r="A16" s="18"/>
      <c r="B16" s="18"/>
      <c r="C16" s="18"/>
      <c r="D16" s="18"/>
      <c r="E16" s="77"/>
      <c r="F16" s="78"/>
      <c r="G16" s="78"/>
      <c r="H16" s="78"/>
      <c r="I16" s="78"/>
      <c r="J16" s="78"/>
      <c r="K16" s="78"/>
      <c r="L16" s="78"/>
      <c r="M16" s="78"/>
      <c r="CA16" s="1"/>
      <c r="CB16" s="1"/>
      <c r="CC16" s="1"/>
      <c r="CD16" s="1"/>
    </row>
    <row r="17" spans="1:82" ht="24.75" customHeight="1">
      <c r="A17" s="268" t="s">
        <v>45</v>
      </c>
      <c r="B17" s="268"/>
      <c r="C17" s="268"/>
      <c r="D17" s="79"/>
      <c r="E17" s="80"/>
      <c r="F17" s="79">
        <v>70000</v>
      </c>
      <c r="G17" s="79"/>
      <c r="H17" s="79"/>
      <c r="I17" s="79"/>
      <c r="J17" s="79"/>
      <c r="K17" s="79"/>
      <c r="L17" s="204"/>
      <c r="M17" s="79">
        <v>70000</v>
      </c>
      <c r="CA17" s="1"/>
      <c r="CB17" s="1"/>
      <c r="CC17" s="1"/>
      <c r="CD17" s="1"/>
    </row>
  </sheetData>
  <sheetProtection/>
  <mergeCells count="15">
    <mergeCell ref="F4:F6"/>
    <mergeCell ref="A17:C17"/>
    <mergeCell ref="A8:C8"/>
    <mergeCell ref="A11:C11"/>
    <mergeCell ref="A14:C14"/>
    <mergeCell ref="G4:M4"/>
    <mergeCell ref="A1:L1"/>
    <mergeCell ref="G5:G6"/>
    <mergeCell ref="H5:L5"/>
    <mergeCell ref="M5:M6"/>
    <mergeCell ref="A4:A6"/>
    <mergeCell ref="B4:B6"/>
    <mergeCell ref="C4:C6"/>
    <mergeCell ref="D4:D6"/>
    <mergeCell ref="E4:E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300" verticalDpi="300" orientation="landscape" paperSize="9" scale="81" r:id="rId1"/>
  <headerFooter alignWithMargins="0">
    <oddHeader>&amp;RZałącznik nr &amp;A
do uchwały Rady Miejskiej 
nr X/89/08
z dnia 27.03.2008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3">
      <selection activeCell="G20" sqref="G2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6" max="6" width="9.625" style="0" customWidth="1"/>
    <col min="7" max="7" width="7.75390625" style="0" customWidth="1"/>
    <col min="8" max="8" width="10.125" style="0" customWidth="1"/>
    <col min="9" max="9" width="14.375" style="0" customWidth="1"/>
  </cols>
  <sheetData>
    <row r="1" spans="1:9" ht="16.5">
      <c r="A1" s="271" t="s">
        <v>132</v>
      </c>
      <c r="B1" s="271"/>
      <c r="C1" s="271"/>
      <c r="D1" s="271"/>
      <c r="E1" s="271"/>
      <c r="F1" s="271"/>
      <c r="G1" s="271"/>
      <c r="H1" s="271"/>
      <c r="I1" s="271"/>
    </row>
    <row r="2" spans="1:9" ht="16.5">
      <c r="A2" s="271" t="s">
        <v>133</v>
      </c>
      <c r="B2" s="271"/>
      <c r="C2" s="271"/>
      <c r="D2" s="271"/>
      <c r="E2" s="271"/>
      <c r="F2" s="271"/>
      <c r="G2" s="271"/>
      <c r="H2" s="271"/>
      <c r="I2" s="271"/>
    </row>
    <row r="3" spans="1:9" ht="13.5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9" ht="12.75">
      <c r="A4" s="1"/>
      <c r="B4" s="1"/>
      <c r="C4" s="1"/>
      <c r="D4" s="1"/>
      <c r="E4" s="1"/>
      <c r="F4" s="1"/>
      <c r="G4" s="1"/>
      <c r="H4" s="1"/>
      <c r="I4" s="7" t="s">
        <v>14</v>
      </c>
    </row>
    <row r="5" spans="1:9" ht="15" customHeight="1">
      <c r="A5" s="258" t="s">
        <v>18</v>
      </c>
      <c r="B5" s="258" t="s">
        <v>66</v>
      </c>
      <c r="C5" s="259" t="s">
        <v>1</v>
      </c>
      <c r="D5" s="259" t="s">
        <v>68</v>
      </c>
      <c r="E5" s="259" t="s">
        <v>134</v>
      </c>
      <c r="F5" s="259"/>
      <c r="G5" s="259" t="s">
        <v>72</v>
      </c>
      <c r="H5" s="259"/>
      <c r="I5" s="259" t="s">
        <v>74</v>
      </c>
    </row>
    <row r="6" spans="1:9" ht="15" customHeight="1">
      <c r="A6" s="258"/>
      <c r="B6" s="258"/>
      <c r="C6" s="259"/>
      <c r="D6" s="259"/>
      <c r="E6" s="259" t="s">
        <v>135</v>
      </c>
      <c r="F6" s="259" t="s">
        <v>136</v>
      </c>
      <c r="G6" s="259" t="s">
        <v>135</v>
      </c>
      <c r="H6" s="259" t="s">
        <v>137</v>
      </c>
      <c r="I6" s="259"/>
    </row>
    <row r="7" spans="1:9" ht="15" customHeight="1">
      <c r="A7" s="258"/>
      <c r="B7" s="258"/>
      <c r="C7" s="259"/>
      <c r="D7" s="259"/>
      <c r="E7" s="259"/>
      <c r="F7" s="259"/>
      <c r="G7" s="259"/>
      <c r="H7" s="259"/>
      <c r="I7" s="259"/>
    </row>
    <row r="8" spans="1:9" ht="15" customHeight="1">
      <c r="A8" s="258"/>
      <c r="B8" s="258"/>
      <c r="C8" s="259"/>
      <c r="D8" s="259"/>
      <c r="E8" s="259"/>
      <c r="F8" s="259"/>
      <c r="G8" s="259"/>
      <c r="H8" s="259"/>
      <c r="I8" s="259"/>
    </row>
    <row r="9" spans="1:9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ht="21.75" customHeight="1">
      <c r="A10" s="22" t="s">
        <v>67</v>
      </c>
      <c r="B10" s="14" t="s">
        <v>138</v>
      </c>
      <c r="C10" s="14"/>
      <c r="D10" s="14">
        <v>0</v>
      </c>
      <c r="E10" s="14"/>
      <c r="F10" s="14"/>
      <c r="G10" s="14"/>
      <c r="H10" s="14"/>
      <c r="I10" s="14"/>
    </row>
    <row r="11" spans="1:9" ht="21.75" customHeight="1">
      <c r="A11" s="23"/>
      <c r="B11" s="96" t="s">
        <v>5</v>
      </c>
      <c r="C11" s="96"/>
      <c r="D11" s="16"/>
      <c r="E11" s="16"/>
      <c r="F11" s="16"/>
      <c r="G11" s="16"/>
      <c r="H11" s="16"/>
      <c r="I11" s="16"/>
    </row>
    <row r="12" spans="1:9" ht="21.75" customHeight="1">
      <c r="A12" s="23"/>
      <c r="B12" s="97" t="s">
        <v>6</v>
      </c>
      <c r="C12" s="97"/>
      <c r="D12" s="16"/>
      <c r="E12" s="16"/>
      <c r="F12" s="16"/>
      <c r="G12" s="16"/>
      <c r="H12" s="16"/>
      <c r="I12" s="16"/>
    </row>
    <row r="13" spans="1:9" ht="21.75" customHeight="1">
      <c r="A13" s="23"/>
      <c r="B13" s="97" t="s">
        <v>7</v>
      </c>
      <c r="C13" s="97"/>
      <c r="D13" s="16"/>
      <c r="E13" s="16"/>
      <c r="F13" s="16"/>
      <c r="G13" s="16"/>
      <c r="H13" s="16"/>
      <c r="I13" s="16"/>
    </row>
    <row r="14" spans="1:9" ht="21.75" customHeight="1">
      <c r="A14" s="23"/>
      <c r="B14" s="97" t="s">
        <v>8</v>
      </c>
      <c r="C14" s="97"/>
      <c r="D14" s="16"/>
      <c r="E14" s="16"/>
      <c r="F14" s="16"/>
      <c r="G14" s="16"/>
      <c r="H14" s="16"/>
      <c r="I14" s="16"/>
    </row>
    <row r="15" spans="1:9" ht="21.75" customHeight="1">
      <c r="A15" s="98"/>
      <c r="B15" s="99" t="s">
        <v>0</v>
      </c>
      <c r="C15" s="99"/>
      <c r="D15" s="18"/>
      <c r="E15" s="18"/>
      <c r="F15" s="18"/>
      <c r="G15" s="18"/>
      <c r="H15" s="18"/>
      <c r="I15" s="18"/>
    </row>
    <row r="16" spans="1:9" ht="21.75" customHeight="1">
      <c r="A16" s="22" t="s">
        <v>69</v>
      </c>
      <c r="B16" s="14" t="s">
        <v>139</v>
      </c>
      <c r="C16" s="14"/>
      <c r="D16" s="14">
        <v>0</v>
      </c>
      <c r="E16" s="14"/>
      <c r="F16" s="14"/>
      <c r="G16" s="14"/>
      <c r="H16" s="14"/>
      <c r="I16" s="14"/>
    </row>
    <row r="17" spans="1:9" ht="21.75" customHeight="1">
      <c r="A17" s="23"/>
      <c r="B17" s="96" t="s">
        <v>5</v>
      </c>
      <c r="C17" s="96"/>
      <c r="D17" s="16"/>
      <c r="E17" s="16"/>
      <c r="F17" s="16"/>
      <c r="G17" s="16"/>
      <c r="H17" s="16"/>
      <c r="I17" s="16"/>
    </row>
    <row r="18" spans="1:9" ht="21.75" customHeight="1">
      <c r="A18" s="23"/>
      <c r="B18" s="97" t="s">
        <v>6</v>
      </c>
      <c r="C18" s="97"/>
      <c r="D18" s="16"/>
      <c r="E18" s="16"/>
      <c r="F18" s="16"/>
      <c r="G18" s="16"/>
      <c r="H18" s="16"/>
      <c r="I18" s="16"/>
    </row>
    <row r="19" spans="1:9" ht="21.75" customHeight="1">
      <c r="A19" s="23"/>
      <c r="B19" s="97" t="s">
        <v>7</v>
      </c>
      <c r="C19" s="97"/>
      <c r="D19" s="16"/>
      <c r="E19" s="16"/>
      <c r="F19" s="16"/>
      <c r="G19" s="16"/>
      <c r="H19" s="16"/>
      <c r="I19" s="16"/>
    </row>
    <row r="20" spans="1:9" ht="21.75" customHeight="1">
      <c r="A20" s="23"/>
      <c r="B20" s="97" t="s">
        <v>8</v>
      </c>
      <c r="C20" s="97"/>
      <c r="D20" s="16"/>
      <c r="E20" s="16"/>
      <c r="F20" s="16"/>
      <c r="G20" s="16"/>
      <c r="H20" s="16"/>
      <c r="I20" s="16"/>
    </row>
    <row r="21" spans="1:9" ht="21.75" customHeight="1">
      <c r="A21" s="98"/>
      <c r="B21" s="99" t="s">
        <v>0</v>
      </c>
      <c r="C21" s="99"/>
      <c r="D21" s="18"/>
      <c r="E21" s="18"/>
      <c r="F21" s="18"/>
      <c r="G21" s="18"/>
      <c r="H21" s="18"/>
      <c r="I21" s="18"/>
    </row>
    <row r="22" spans="1:9" ht="21.75" customHeight="1">
      <c r="A22" s="22" t="s">
        <v>71</v>
      </c>
      <c r="B22" s="14" t="s">
        <v>140</v>
      </c>
      <c r="C22" s="14">
        <v>801</v>
      </c>
      <c r="D22" s="14">
        <v>65</v>
      </c>
      <c r="E22" s="14">
        <v>95000</v>
      </c>
      <c r="F22" s="14">
        <v>0</v>
      </c>
      <c r="G22" s="14">
        <v>95065</v>
      </c>
      <c r="H22" s="14">
        <v>0</v>
      </c>
      <c r="I22" s="14">
        <v>0</v>
      </c>
    </row>
    <row r="23" spans="1:9" ht="21.75" customHeight="1">
      <c r="A23" s="16"/>
      <c r="B23" s="96" t="s">
        <v>5</v>
      </c>
      <c r="C23" s="96"/>
      <c r="D23" s="16"/>
      <c r="E23" s="16"/>
      <c r="F23" s="23"/>
      <c r="G23" s="16"/>
      <c r="H23" s="16"/>
      <c r="I23" s="16"/>
    </row>
    <row r="24" spans="1:9" ht="21.75" customHeight="1">
      <c r="A24" s="16"/>
      <c r="B24" s="97" t="s">
        <v>479</v>
      </c>
      <c r="C24" s="97"/>
      <c r="D24" s="16">
        <v>65</v>
      </c>
      <c r="E24" s="16">
        <v>27000</v>
      </c>
      <c r="F24" s="23" t="s">
        <v>15</v>
      </c>
      <c r="G24" s="16">
        <v>27065</v>
      </c>
      <c r="H24" s="16">
        <v>0</v>
      </c>
      <c r="I24" s="16">
        <v>0</v>
      </c>
    </row>
    <row r="25" spans="1:10" ht="21.75" customHeight="1">
      <c r="A25" s="16"/>
      <c r="B25" s="97" t="s">
        <v>480</v>
      </c>
      <c r="C25" s="97"/>
      <c r="D25" s="16">
        <v>0</v>
      </c>
      <c r="E25" s="16">
        <v>68000</v>
      </c>
      <c r="F25" s="23" t="s">
        <v>15</v>
      </c>
      <c r="G25" s="16">
        <v>68000</v>
      </c>
      <c r="H25" s="16">
        <v>0</v>
      </c>
      <c r="I25" s="16">
        <v>0</v>
      </c>
      <c r="J25" s="222">
        <v>0</v>
      </c>
    </row>
    <row r="26" spans="1:9" ht="21.75" customHeight="1">
      <c r="A26" s="16"/>
      <c r="B26" s="97" t="s">
        <v>8</v>
      </c>
      <c r="C26" s="97"/>
      <c r="D26" s="16"/>
      <c r="E26" s="16"/>
      <c r="F26" s="23" t="s">
        <v>15</v>
      </c>
      <c r="G26" s="16"/>
      <c r="H26" s="16"/>
      <c r="I26" s="16"/>
    </row>
    <row r="27" spans="1:9" ht="21.75" customHeight="1">
      <c r="A27" s="18"/>
      <c r="B27" s="99" t="s">
        <v>0</v>
      </c>
      <c r="C27" s="99"/>
      <c r="D27" s="18"/>
      <c r="E27" s="18"/>
      <c r="F27" s="98" t="s">
        <v>15</v>
      </c>
      <c r="G27" s="18"/>
      <c r="H27" s="18"/>
      <c r="I27" s="18"/>
    </row>
    <row r="28" spans="1:9" s="42" customFormat="1" ht="21.75" customHeight="1">
      <c r="A28" s="270" t="s">
        <v>45</v>
      </c>
      <c r="B28" s="270"/>
      <c r="C28" s="43"/>
      <c r="D28" s="100">
        <v>65</v>
      </c>
      <c r="E28" s="100">
        <v>95000</v>
      </c>
      <c r="F28" s="100">
        <v>0</v>
      </c>
      <c r="G28" s="100">
        <v>95065</v>
      </c>
      <c r="H28" s="100">
        <v>0</v>
      </c>
      <c r="I28" s="100">
        <v>0</v>
      </c>
    </row>
    <row r="29" ht="4.5" customHeight="1"/>
    <row r="30" ht="14.25">
      <c r="A30" t="s">
        <v>148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Rady Miejskiej 
nr X/89/08
z dnia 27.03.2008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66" t="s">
        <v>141</v>
      </c>
      <c r="B1" s="266"/>
      <c r="C1" s="266"/>
      <c r="D1" s="266"/>
      <c r="E1" s="266"/>
      <c r="F1" s="266"/>
    </row>
    <row r="2" spans="4:6" ht="19.5" customHeight="1">
      <c r="D2" s="47"/>
      <c r="E2" s="47"/>
      <c r="F2" s="47"/>
    </row>
    <row r="3" spans="4:6" ht="19.5" customHeight="1">
      <c r="D3" s="1"/>
      <c r="E3" s="1"/>
      <c r="F3" s="101" t="s">
        <v>14</v>
      </c>
    </row>
    <row r="4" spans="1:6" ht="19.5" customHeight="1">
      <c r="A4" s="258" t="s">
        <v>18</v>
      </c>
      <c r="B4" s="258" t="s">
        <v>1</v>
      </c>
      <c r="C4" s="258" t="s">
        <v>2</v>
      </c>
      <c r="D4" s="259" t="s">
        <v>142</v>
      </c>
      <c r="E4" s="259" t="s">
        <v>143</v>
      </c>
      <c r="F4" s="259" t="s">
        <v>144</v>
      </c>
    </row>
    <row r="5" spans="1:6" ht="19.5" customHeight="1">
      <c r="A5" s="258"/>
      <c r="B5" s="258"/>
      <c r="C5" s="258"/>
      <c r="D5" s="259"/>
      <c r="E5" s="259"/>
      <c r="F5" s="259"/>
    </row>
    <row r="6" spans="1:6" ht="19.5" customHeight="1">
      <c r="A6" s="258"/>
      <c r="B6" s="258"/>
      <c r="C6" s="258"/>
      <c r="D6" s="259"/>
      <c r="E6" s="259"/>
      <c r="F6" s="259"/>
    </row>
    <row r="7" spans="1:6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</row>
    <row r="8" spans="1:6" ht="30" customHeight="1">
      <c r="A8" s="102"/>
      <c r="B8" s="102"/>
      <c r="C8" s="102"/>
      <c r="D8" s="102"/>
      <c r="E8" s="102"/>
      <c r="F8" s="102"/>
    </row>
    <row r="9" spans="1:6" ht="30" customHeight="1">
      <c r="A9" s="103"/>
      <c r="B9" s="103"/>
      <c r="C9" s="103"/>
      <c r="D9" s="103"/>
      <c r="E9" s="103"/>
      <c r="F9" s="103"/>
    </row>
    <row r="10" spans="1:6" ht="30" customHeight="1">
      <c r="A10" s="103"/>
      <c r="B10" s="103"/>
      <c r="C10" s="103"/>
      <c r="D10" s="103"/>
      <c r="E10" s="103"/>
      <c r="F10" s="103"/>
    </row>
    <row r="11" spans="1:6" ht="30" customHeight="1">
      <c r="A11" s="103"/>
      <c r="B11" s="103"/>
      <c r="C11" s="103"/>
      <c r="D11" s="103"/>
      <c r="E11" s="103"/>
      <c r="F11" s="103"/>
    </row>
    <row r="12" spans="1:6" ht="30" customHeight="1">
      <c r="A12" s="104"/>
      <c r="B12" s="104"/>
      <c r="C12" s="104"/>
      <c r="D12" s="104"/>
      <c r="E12" s="104"/>
      <c r="F12" s="104"/>
    </row>
    <row r="13" spans="1:6" s="1" customFormat="1" ht="30" customHeight="1">
      <c r="A13" s="272" t="s">
        <v>45</v>
      </c>
      <c r="B13" s="273"/>
      <c r="C13" s="273"/>
      <c r="D13" s="274"/>
      <c r="E13" s="105"/>
      <c r="F13" s="105"/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19" sqref="E1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55" t="s">
        <v>145</v>
      </c>
      <c r="B1" s="255"/>
      <c r="C1" s="255"/>
      <c r="D1" s="255"/>
      <c r="E1" s="255"/>
    </row>
    <row r="2" spans="4:5" ht="19.5" customHeight="1">
      <c r="D2" s="47"/>
      <c r="E2" s="47"/>
    </row>
    <row r="3" ht="19.5" customHeight="1">
      <c r="E3" s="101" t="s">
        <v>14</v>
      </c>
    </row>
    <row r="4" spans="1:5" ht="19.5" customHeight="1">
      <c r="A4" s="49" t="s">
        <v>18</v>
      </c>
      <c r="B4" s="49" t="s">
        <v>1</v>
      </c>
      <c r="C4" s="49" t="s">
        <v>2</v>
      </c>
      <c r="D4" s="49" t="s">
        <v>146</v>
      </c>
      <c r="E4" s="49" t="s">
        <v>147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06">
        <v>1</v>
      </c>
      <c r="B6" s="106">
        <v>921</v>
      </c>
      <c r="C6" s="106">
        <v>92109</v>
      </c>
      <c r="D6" s="106" t="s">
        <v>446</v>
      </c>
      <c r="E6" s="106">
        <v>223000</v>
      </c>
    </row>
    <row r="7" spans="1:5" ht="30" customHeight="1">
      <c r="A7" s="107">
        <v>2</v>
      </c>
      <c r="B7" s="107">
        <v>921</v>
      </c>
      <c r="C7" s="107">
        <v>92116</v>
      </c>
      <c r="D7" s="107" t="s">
        <v>447</v>
      </c>
      <c r="E7" s="107">
        <v>160000</v>
      </c>
    </row>
    <row r="8" spans="1:5" ht="30" customHeight="1">
      <c r="A8" s="107"/>
      <c r="B8" s="107"/>
      <c r="C8" s="107"/>
      <c r="D8" s="107"/>
      <c r="E8" s="107"/>
    </row>
    <row r="9" spans="1:5" ht="30" customHeight="1">
      <c r="A9" s="108"/>
      <c r="B9" s="108"/>
      <c r="C9" s="108"/>
      <c r="D9" s="108"/>
      <c r="E9" s="108"/>
    </row>
    <row r="10" spans="1:5" ht="30" customHeight="1">
      <c r="A10" s="272" t="s">
        <v>45</v>
      </c>
      <c r="B10" s="273"/>
      <c r="C10" s="273"/>
      <c r="D10" s="274"/>
      <c r="E10" s="20">
        <v>383000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
nr X/89/08
z dnia 27.03.2008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6" sqref="D1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1:5" ht="48.75" customHeight="1">
      <c r="A1" s="275" t="s">
        <v>276</v>
      </c>
      <c r="B1" s="267"/>
      <c r="C1" s="267"/>
      <c r="D1" s="267"/>
      <c r="E1" s="267"/>
    </row>
    <row r="2" spans="4:5" ht="19.5" customHeight="1">
      <c r="D2" s="47"/>
      <c r="E2" s="47"/>
    </row>
    <row r="3" spans="4:5" ht="19.5" customHeight="1">
      <c r="D3" s="1"/>
      <c r="E3" s="7" t="s">
        <v>14</v>
      </c>
    </row>
    <row r="4" spans="1:6" ht="19.5" customHeight="1">
      <c r="A4" s="49" t="s">
        <v>18</v>
      </c>
      <c r="B4" s="49" t="s">
        <v>1</v>
      </c>
      <c r="C4" s="49" t="s">
        <v>2</v>
      </c>
      <c r="D4" s="49" t="s">
        <v>88</v>
      </c>
      <c r="E4" s="49" t="s">
        <v>272</v>
      </c>
      <c r="F4" s="49" t="s">
        <v>147</v>
      </c>
    </row>
    <row r="5" spans="1:6" s="144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5</v>
      </c>
    </row>
    <row r="6" spans="1:6" ht="30" customHeight="1">
      <c r="A6" s="102">
        <v>1</v>
      </c>
      <c r="B6" s="102">
        <v>851</v>
      </c>
      <c r="C6" s="102">
        <v>85121</v>
      </c>
      <c r="D6" s="102" t="s">
        <v>450</v>
      </c>
      <c r="E6" s="203" t="s">
        <v>448</v>
      </c>
      <c r="F6" s="102">
        <v>33000</v>
      </c>
    </row>
    <row r="7" spans="1:6" ht="30" customHeight="1">
      <c r="A7" s="103">
        <v>2</v>
      </c>
      <c r="B7" s="103">
        <v>926</v>
      </c>
      <c r="C7" s="103">
        <v>92605</v>
      </c>
      <c r="D7" s="103" t="s">
        <v>449</v>
      </c>
      <c r="E7" s="103" t="s">
        <v>275</v>
      </c>
      <c r="F7" s="103">
        <v>90000</v>
      </c>
    </row>
    <row r="8" spans="1:6" ht="30" customHeight="1">
      <c r="A8" s="103">
        <v>3</v>
      </c>
      <c r="B8" s="103">
        <v>600</v>
      </c>
      <c r="C8" s="103">
        <v>60014</v>
      </c>
      <c r="D8" s="103" t="s">
        <v>481</v>
      </c>
      <c r="E8" s="145" t="s">
        <v>482</v>
      </c>
      <c r="F8" s="103">
        <v>70000</v>
      </c>
    </row>
    <row r="9" spans="1:6" ht="30" customHeight="1">
      <c r="A9" s="104"/>
      <c r="B9" s="104"/>
      <c r="C9" s="104"/>
      <c r="D9" s="104"/>
      <c r="E9" s="104"/>
      <c r="F9" s="104"/>
    </row>
    <row r="10" spans="1:6" ht="30" customHeight="1">
      <c r="A10" s="272" t="s">
        <v>45</v>
      </c>
      <c r="B10" s="273"/>
      <c r="C10" s="273"/>
      <c r="D10" s="274"/>
      <c r="E10" s="105"/>
      <c r="F10" s="20">
        <v>193000</v>
      </c>
    </row>
    <row r="12" s="146" customFormat="1" ht="12.75">
      <c r="A12" s="146" t="s">
        <v>273</v>
      </c>
    </row>
    <row r="13" s="147" customFormat="1" ht="12.75">
      <c r="A13" s="147" t="s">
        <v>274</v>
      </c>
    </row>
    <row r="14" ht="12.75">
      <c r="A14" t="s">
        <v>275</v>
      </c>
    </row>
  </sheetData>
  <mergeCells count="2">
    <mergeCell ref="A1:E1"/>
    <mergeCell ref="A10:D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landscape" paperSize="9" scale="95" r:id="rId1"/>
  <headerFooter alignWithMargins="0">
    <oddHeader>&amp;R&amp;9Załącznik nr &amp;A
do uchwały Rady Miejskiej 
nr X/89/08
z dnia 27.03.2008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C16" sqref="C16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46" t="s">
        <v>64</v>
      </c>
      <c r="B1" s="246"/>
      <c r="C1" s="246"/>
      <c r="D1" s="47"/>
      <c r="E1" s="47"/>
      <c r="F1" s="47"/>
      <c r="G1" s="47"/>
      <c r="H1" s="47"/>
      <c r="I1" s="47"/>
      <c r="J1" s="47"/>
    </row>
    <row r="2" spans="1:7" ht="19.5" customHeight="1">
      <c r="A2" s="246" t="s">
        <v>65</v>
      </c>
      <c r="B2" s="246"/>
      <c r="C2" s="246"/>
      <c r="D2" s="47"/>
      <c r="E2" s="47"/>
      <c r="F2" s="47"/>
      <c r="G2" s="47"/>
    </row>
    <row r="4" ht="12.75">
      <c r="C4" s="7" t="s">
        <v>14</v>
      </c>
    </row>
    <row r="5" spans="1:10" ht="19.5" customHeight="1">
      <c r="A5" s="49" t="s">
        <v>18</v>
      </c>
      <c r="B5" s="49" t="s">
        <v>66</v>
      </c>
      <c r="C5" s="49" t="s">
        <v>85</v>
      </c>
      <c r="D5" s="51"/>
      <c r="E5" s="51"/>
      <c r="F5" s="51"/>
      <c r="G5" s="51"/>
      <c r="H5" s="51"/>
      <c r="I5" s="52"/>
      <c r="J5" s="52"/>
    </row>
    <row r="6" spans="1:10" ht="19.5" customHeight="1">
      <c r="A6" s="53" t="s">
        <v>67</v>
      </c>
      <c r="B6" s="48" t="s">
        <v>68</v>
      </c>
      <c r="C6" s="53">
        <v>14675</v>
      </c>
      <c r="D6" s="51"/>
      <c r="E6" s="51"/>
      <c r="F6" s="51"/>
      <c r="G6" s="51"/>
      <c r="H6" s="51"/>
      <c r="I6" s="52"/>
      <c r="J6" s="52"/>
    </row>
    <row r="7" spans="1:10" ht="19.5" customHeight="1">
      <c r="A7" s="53" t="s">
        <v>69</v>
      </c>
      <c r="B7" s="48" t="s">
        <v>70</v>
      </c>
      <c r="C7" s="53">
        <v>21000</v>
      </c>
      <c r="D7" s="51"/>
      <c r="E7" s="51"/>
      <c r="F7" s="51"/>
      <c r="G7" s="51"/>
      <c r="H7" s="51"/>
      <c r="I7" s="52"/>
      <c r="J7" s="52"/>
    </row>
    <row r="8" spans="1:10" ht="19.5" customHeight="1">
      <c r="A8" s="54" t="s">
        <v>6</v>
      </c>
      <c r="B8" s="55" t="s">
        <v>451</v>
      </c>
      <c r="C8" s="54">
        <v>20000</v>
      </c>
      <c r="D8" s="51"/>
      <c r="E8" s="51"/>
      <c r="F8" s="51"/>
      <c r="G8" s="51"/>
      <c r="H8" s="51"/>
      <c r="I8" s="52"/>
      <c r="J8" s="52"/>
    </row>
    <row r="9" spans="1:10" ht="19.5" customHeight="1">
      <c r="A9" s="56" t="s">
        <v>7</v>
      </c>
      <c r="B9" s="57" t="s">
        <v>452</v>
      </c>
      <c r="C9" s="56">
        <v>1000</v>
      </c>
      <c r="D9" s="51"/>
      <c r="E9" s="51"/>
      <c r="F9" s="51"/>
      <c r="G9" s="51"/>
      <c r="H9" s="51"/>
      <c r="I9" s="52"/>
      <c r="J9" s="52"/>
    </row>
    <row r="10" spans="1:10" ht="19.5" customHeight="1">
      <c r="A10" s="58" t="s">
        <v>8</v>
      </c>
      <c r="B10" s="59"/>
      <c r="C10" s="58"/>
      <c r="D10" s="51"/>
      <c r="E10" s="51"/>
      <c r="F10" s="51"/>
      <c r="G10" s="51"/>
      <c r="H10" s="51"/>
      <c r="I10" s="52"/>
      <c r="J10" s="52"/>
    </row>
    <row r="11" spans="1:10" ht="19.5" customHeight="1">
      <c r="A11" s="53" t="s">
        <v>71</v>
      </c>
      <c r="B11" s="48" t="s">
        <v>72</v>
      </c>
      <c r="C11" s="53">
        <v>35675</v>
      </c>
      <c r="D11" s="51"/>
      <c r="E11" s="51"/>
      <c r="F11" s="51"/>
      <c r="G11" s="51"/>
      <c r="H11" s="51"/>
      <c r="I11" s="52"/>
      <c r="J11" s="52"/>
    </row>
    <row r="12" spans="1:10" ht="19.5" customHeight="1">
      <c r="A12" s="60" t="s">
        <v>6</v>
      </c>
      <c r="B12" s="61" t="s">
        <v>11</v>
      </c>
      <c r="C12" s="60">
        <v>35675</v>
      </c>
      <c r="D12" s="51"/>
      <c r="E12" s="51"/>
      <c r="F12" s="51"/>
      <c r="G12" s="51"/>
      <c r="H12" s="51"/>
      <c r="I12" s="52"/>
      <c r="J12" s="52"/>
    </row>
    <row r="13" spans="1:10" ht="15" customHeight="1">
      <c r="A13" s="56"/>
      <c r="B13" s="57" t="s">
        <v>453</v>
      </c>
      <c r="C13" s="56">
        <v>8000</v>
      </c>
      <c r="D13" s="51"/>
      <c r="E13" s="51"/>
      <c r="F13" s="51"/>
      <c r="G13" s="51"/>
      <c r="H13" s="51"/>
      <c r="I13" s="52"/>
      <c r="J13" s="52"/>
    </row>
    <row r="14" spans="1:10" ht="15" customHeight="1">
      <c r="A14" s="56"/>
      <c r="B14" s="57" t="s">
        <v>455</v>
      </c>
      <c r="C14" s="56">
        <v>4000</v>
      </c>
      <c r="D14" s="51"/>
      <c r="E14" s="51"/>
      <c r="F14" s="51"/>
      <c r="G14" s="51"/>
      <c r="H14" s="51"/>
      <c r="I14" s="52"/>
      <c r="J14" s="52"/>
    </row>
    <row r="15" spans="1:10" ht="15" customHeight="1">
      <c r="A15" s="56"/>
      <c r="B15" s="57" t="s">
        <v>456</v>
      </c>
      <c r="C15" s="56">
        <v>1500</v>
      </c>
      <c r="D15" s="51"/>
      <c r="E15" s="51"/>
      <c r="F15" s="51"/>
      <c r="G15" s="51"/>
      <c r="H15" s="51"/>
      <c r="I15" s="52"/>
      <c r="J15" s="52"/>
    </row>
    <row r="16" spans="1:10" ht="15" customHeight="1">
      <c r="A16" s="56"/>
      <c r="B16" s="57" t="s">
        <v>452</v>
      </c>
      <c r="C16" s="56">
        <v>7675</v>
      </c>
      <c r="D16" s="51"/>
      <c r="E16" s="51"/>
      <c r="F16" s="51"/>
      <c r="G16" s="51"/>
      <c r="H16" s="51"/>
      <c r="I16" s="52"/>
      <c r="J16" s="52"/>
    </row>
    <row r="17" spans="1:10" ht="15" customHeight="1">
      <c r="A17" s="56"/>
      <c r="B17" s="57" t="s">
        <v>454</v>
      </c>
      <c r="C17" s="56">
        <v>14500</v>
      </c>
      <c r="D17" s="51"/>
      <c r="E17" s="51"/>
      <c r="F17" s="51"/>
      <c r="G17" s="51"/>
      <c r="H17" s="51"/>
      <c r="I17" s="52"/>
      <c r="J17" s="52"/>
    </row>
    <row r="18" spans="1:10" ht="19.5" customHeight="1">
      <c r="A18" s="56" t="s">
        <v>7</v>
      </c>
      <c r="B18" s="57" t="s">
        <v>12</v>
      </c>
      <c r="C18" s="56">
        <v>0</v>
      </c>
      <c r="D18" s="51"/>
      <c r="E18" s="51"/>
      <c r="F18" s="51"/>
      <c r="G18" s="51"/>
      <c r="H18" s="51"/>
      <c r="I18" s="52"/>
      <c r="J18" s="52"/>
    </row>
    <row r="19" spans="1:10" ht="15">
      <c r="A19" s="56"/>
      <c r="B19" s="62"/>
      <c r="C19" s="56"/>
      <c r="D19" s="51"/>
      <c r="E19" s="51"/>
      <c r="F19" s="51"/>
      <c r="G19" s="51"/>
      <c r="H19" s="51"/>
      <c r="I19" s="52"/>
      <c r="J19" s="52"/>
    </row>
    <row r="20" spans="1:10" ht="15" customHeight="1">
      <c r="A20" s="58"/>
      <c r="B20" s="63"/>
      <c r="C20" s="58"/>
      <c r="D20" s="51"/>
      <c r="E20" s="51"/>
      <c r="F20" s="51"/>
      <c r="G20" s="51"/>
      <c r="H20" s="51"/>
      <c r="I20" s="52"/>
      <c r="J20" s="52"/>
    </row>
    <row r="21" spans="1:10" ht="19.5" customHeight="1">
      <c r="A21" s="53" t="s">
        <v>73</v>
      </c>
      <c r="B21" s="48" t="s">
        <v>74</v>
      </c>
      <c r="C21" s="53">
        <v>0</v>
      </c>
      <c r="D21" s="51"/>
      <c r="E21" s="51"/>
      <c r="F21" s="51"/>
      <c r="G21" s="51"/>
      <c r="H21" s="51"/>
      <c r="I21" s="52"/>
      <c r="J21" s="52"/>
    </row>
    <row r="22" spans="1:10" ht="15">
      <c r="A22" s="51"/>
      <c r="B22" s="51"/>
      <c r="C22" s="51"/>
      <c r="D22" s="51"/>
      <c r="E22" s="51"/>
      <c r="F22" s="51"/>
      <c r="G22" s="51"/>
      <c r="H22" s="51"/>
      <c r="I22" s="52"/>
      <c r="J22" s="52"/>
    </row>
    <row r="23" spans="1:10" ht="15">
      <c r="A23" s="51"/>
      <c r="B23" s="51"/>
      <c r="C23" s="51"/>
      <c r="D23" s="51"/>
      <c r="E23" s="51"/>
      <c r="F23" s="51"/>
      <c r="G23" s="51"/>
      <c r="H23" s="51"/>
      <c r="I23" s="52"/>
      <c r="J23" s="52"/>
    </row>
    <row r="24" spans="1:10" ht="15">
      <c r="A24" s="51"/>
      <c r="B24" s="51"/>
      <c r="C24" s="51"/>
      <c r="D24" s="51"/>
      <c r="E24" s="51"/>
      <c r="F24" s="51"/>
      <c r="G24" s="51"/>
      <c r="H24" s="51"/>
      <c r="I24" s="52"/>
      <c r="J24" s="52"/>
    </row>
    <row r="25" spans="1:10" ht="15">
      <c r="A25" s="51"/>
      <c r="B25" s="51"/>
      <c r="C25" s="51"/>
      <c r="D25" s="51"/>
      <c r="E25" s="51"/>
      <c r="F25" s="51"/>
      <c r="G25" s="51"/>
      <c r="H25" s="51"/>
      <c r="I25" s="52"/>
      <c r="J25" s="52"/>
    </row>
    <row r="26" spans="1:10" ht="15">
      <c r="A26" s="51"/>
      <c r="B26" s="51"/>
      <c r="C26" s="51"/>
      <c r="D26" s="51"/>
      <c r="E26" s="51"/>
      <c r="F26" s="51"/>
      <c r="G26" s="51"/>
      <c r="H26" s="51"/>
      <c r="I26" s="52"/>
      <c r="J26" s="52"/>
    </row>
    <row r="27" spans="1:10" ht="15">
      <c r="A27" s="51"/>
      <c r="B27" s="51"/>
      <c r="C27" s="51"/>
      <c r="D27" s="51"/>
      <c r="E27" s="51"/>
      <c r="F27" s="51"/>
      <c r="G27" s="51"/>
      <c r="H27" s="51"/>
      <c r="I27" s="52"/>
      <c r="J27" s="52"/>
    </row>
    <row r="28" spans="1:10" ht="15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5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">
      <c r="A31" s="52"/>
      <c r="B31" s="52"/>
      <c r="C31" s="52"/>
      <c r="D31" s="52"/>
      <c r="E31" s="52"/>
      <c r="F31" s="52"/>
      <c r="G31" s="52"/>
      <c r="H31" s="52"/>
      <c r="I31" s="52"/>
      <c r="J31" s="52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do uchwały Rady Miejskiej 
nr X/89/08
z dnia 27.03.2008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1" sqref="B2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46" t="s">
        <v>64</v>
      </c>
      <c r="B1" s="246"/>
      <c r="C1" s="246"/>
      <c r="D1" s="47"/>
      <c r="E1" s="47"/>
      <c r="F1" s="47"/>
      <c r="G1" s="47"/>
      <c r="H1" s="47"/>
      <c r="I1" s="47"/>
      <c r="J1" s="47"/>
    </row>
    <row r="2" spans="1:7" ht="19.5" customHeight="1">
      <c r="A2" s="246" t="s">
        <v>75</v>
      </c>
      <c r="B2" s="246"/>
      <c r="C2" s="246"/>
      <c r="D2" s="47"/>
      <c r="E2" s="47"/>
      <c r="F2" s="47"/>
      <c r="G2" s="47"/>
    </row>
    <row r="4" ht="12.75">
      <c r="C4" s="7" t="s">
        <v>14</v>
      </c>
    </row>
    <row r="5" spans="1:10" ht="19.5" customHeight="1">
      <c r="A5" s="49" t="s">
        <v>18</v>
      </c>
      <c r="B5" s="49" t="s">
        <v>66</v>
      </c>
      <c r="C5" s="49" t="s">
        <v>85</v>
      </c>
      <c r="D5" s="51"/>
      <c r="E5" s="51"/>
      <c r="F5" s="51"/>
      <c r="G5" s="51"/>
      <c r="H5" s="51"/>
      <c r="I5" s="52"/>
      <c r="J5" s="52"/>
    </row>
    <row r="6" spans="1:10" ht="19.5" customHeight="1">
      <c r="A6" s="53" t="s">
        <v>67</v>
      </c>
      <c r="B6" s="48" t="s">
        <v>68</v>
      </c>
      <c r="C6" s="53"/>
      <c r="D6" s="51"/>
      <c r="E6" s="51"/>
      <c r="F6" s="51"/>
      <c r="G6" s="51"/>
      <c r="H6" s="51"/>
      <c r="I6" s="52"/>
      <c r="J6" s="52"/>
    </row>
    <row r="7" spans="1:10" ht="19.5" customHeight="1">
      <c r="A7" s="53" t="s">
        <v>69</v>
      </c>
      <c r="B7" s="48" t="s">
        <v>70</v>
      </c>
      <c r="C7" s="53"/>
      <c r="D7" s="51"/>
      <c r="E7" s="51"/>
      <c r="F7" s="51"/>
      <c r="G7" s="51"/>
      <c r="H7" s="51"/>
      <c r="I7" s="52"/>
      <c r="J7" s="52"/>
    </row>
    <row r="8" spans="1:10" ht="19.5" customHeight="1">
      <c r="A8" s="54" t="s">
        <v>6</v>
      </c>
      <c r="B8" s="55"/>
      <c r="C8" s="54"/>
      <c r="D8" s="51"/>
      <c r="E8" s="51"/>
      <c r="F8" s="51"/>
      <c r="G8" s="51"/>
      <c r="H8" s="51"/>
      <c r="I8" s="52"/>
      <c r="J8" s="52"/>
    </row>
    <row r="9" spans="1:10" ht="19.5" customHeight="1">
      <c r="A9" s="56" t="s">
        <v>7</v>
      </c>
      <c r="B9" s="57"/>
      <c r="C9" s="56"/>
      <c r="D9" s="51"/>
      <c r="E9" s="51"/>
      <c r="F9" s="51"/>
      <c r="G9" s="51"/>
      <c r="H9" s="51"/>
      <c r="I9" s="52"/>
      <c r="J9" s="52"/>
    </row>
    <row r="10" spans="1:10" ht="19.5" customHeight="1">
      <c r="A10" s="58" t="s">
        <v>8</v>
      </c>
      <c r="B10" s="59"/>
      <c r="C10" s="58"/>
      <c r="D10" s="51"/>
      <c r="E10" s="51"/>
      <c r="F10" s="51"/>
      <c r="G10" s="51"/>
      <c r="H10" s="51"/>
      <c r="I10" s="52"/>
      <c r="J10" s="52"/>
    </row>
    <row r="11" spans="1:10" ht="19.5" customHeight="1">
      <c r="A11" s="53" t="s">
        <v>71</v>
      </c>
      <c r="B11" s="48" t="s">
        <v>72</v>
      </c>
      <c r="C11" s="53"/>
      <c r="D11" s="51"/>
      <c r="E11" s="51"/>
      <c r="F11" s="51"/>
      <c r="G11" s="51"/>
      <c r="H11" s="51"/>
      <c r="I11" s="52"/>
      <c r="J11" s="52"/>
    </row>
    <row r="12" spans="1:10" ht="19.5" customHeight="1">
      <c r="A12" s="60" t="s">
        <v>6</v>
      </c>
      <c r="B12" s="61" t="s">
        <v>11</v>
      </c>
      <c r="C12" s="60"/>
      <c r="D12" s="51"/>
      <c r="E12" s="51"/>
      <c r="F12" s="51"/>
      <c r="G12" s="51"/>
      <c r="H12" s="51"/>
      <c r="I12" s="52"/>
      <c r="J12" s="52"/>
    </row>
    <row r="13" spans="1:10" ht="15" customHeight="1">
      <c r="A13" s="56"/>
      <c r="B13" s="57"/>
      <c r="C13" s="56"/>
      <c r="D13" s="51"/>
      <c r="E13" s="51"/>
      <c r="F13" s="51"/>
      <c r="G13" s="51"/>
      <c r="H13" s="51"/>
      <c r="I13" s="52"/>
      <c r="J13" s="52"/>
    </row>
    <row r="14" spans="1:10" ht="15" customHeight="1">
      <c r="A14" s="56"/>
      <c r="B14" s="57"/>
      <c r="C14" s="56"/>
      <c r="D14" s="51"/>
      <c r="E14" s="51"/>
      <c r="F14" s="51"/>
      <c r="G14" s="51"/>
      <c r="H14" s="51"/>
      <c r="I14" s="52"/>
      <c r="J14" s="52"/>
    </row>
    <row r="15" spans="1:10" ht="19.5" customHeight="1">
      <c r="A15" s="56" t="s">
        <v>7</v>
      </c>
      <c r="B15" s="57" t="s">
        <v>12</v>
      </c>
      <c r="C15" s="56"/>
      <c r="D15" s="51"/>
      <c r="E15" s="51"/>
      <c r="F15" s="51"/>
      <c r="G15" s="51"/>
      <c r="H15" s="51"/>
      <c r="I15" s="52"/>
      <c r="J15" s="52"/>
    </row>
    <row r="16" spans="1:10" ht="15">
      <c r="A16" s="56"/>
      <c r="B16" s="62"/>
      <c r="C16" s="56"/>
      <c r="D16" s="51"/>
      <c r="E16" s="51"/>
      <c r="F16" s="51"/>
      <c r="G16" s="51"/>
      <c r="H16" s="51"/>
      <c r="I16" s="52"/>
      <c r="J16" s="52"/>
    </row>
    <row r="17" spans="1:10" ht="15" customHeight="1">
      <c r="A17" s="58"/>
      <c r="B17" s="63"/>
      <c r="C17" s="58"/>
      <c r="D17" s="51"/>
      <c r="E17" s="51"/>
      <c r="F17" s="51"/>
      <c r="G17" s="51"/>
      <c r="H17" s="51"/>
      <c r="I17" s="52"/>
      <c r="J17" s="52"/>
    </row>
    <row r="18" spans="1:10" ht="19.5" customHeight="1">
      <c r="A18" s="53" t="s">
        <v>73</v>
      </c>
      <c r="B18" s="48" t="s">
        <v>74</v>
      </c>
      <c r="C18" s="53"/>
      <c r="D18" s="51"/>
      <c r="E18" s="51"/>
      <c r="F18" s="51"/>
      <c r="G18" s="51"/>
      <c r="H18" s="51"/>
      <c r="I18" s="52"/>
      <c r="J18" s="52"/>
    </row>
    <row r="19" spans="1:10" ht="15">
      <c r="A19" s="51"/>
      <c r="B19" s="51"/>
      <c r="C19" s="51"/>
      <c r="D19" s="51"/>
      <c r="E19" s="51"/>
      <c r="F19" s="51"/>
      <c r="G19" s="51"/>
      <c r="H19" s="51"/>
      <c r="I19" s="52"/>
      <c r="J19" s="52"/>
    </row>
    <row r="20" spans="1:10" ht="15">
      <c r="A20" s="51"/>
      <c r="B20" s="51"/>
      <c r="C20" s="51"/>
      <c r="D20" s="51"/>
      <c r="E20" s="51"/>
      <c r="F20" s="51"/>
      <c r="G20" s="51"/>
      <c r="H20" s="51"/>
      <c r="I20" s="52"/>
      <c r="J20" s="52"/>
    </row>
    <row r="21" spans="1:10" ht="15">
      <c r="A21" s="51"/>
      <c r="B21" s="51"/>
      <c r="C21" s="51"/>
      <c r="D21" s="51"/>
      <c r="E21" s="51"/>
      <c r="F21" s="51"/>
      <c r="G21" s="51"/>
      <c r="H21" s="51"/>
      <c r="I21" s="52"/>
      <c r="J21" s="52"/>
    </row>
    <row r="22" spans="1:10" ht="15">
      <c r="A22" s="51"/>
      <c r="B22" s="51"/>
      <c r="C22" s="51"/>
      <c r="D22" s="51"/>
      <c r="E22" s="51"/>
      <c r="F22" s="51"/>
      <c r="G22" s="51"/>
      <c r="H22" s="51"/>
      <c r="I22" s="52"/>
      <c r="J22" s="52"/>
    </row>
    <row r="23" spans="1:10" ht="15">
      <c r="A23" s="51"/>
      <c r="B23" s="51"/>
      <c r="C23" s="51"/>
      <c r="D23" s="51"/>
      <c r="E23" s="51"/>
      <c r="F23" s="51"/>
      <c r="G23" s="51"/>
      <c r="H23" s="51"/>
      <c r="I23" s="52"/>
      <c r="J23" s="52"/>
    </row>
    <row r="24" spans="1:10" ht="15">
      <c r="A24" s="51"/>
      <c r="B24" s="51"/>
      <c r="C24" s="51"/>
      <c r="D24" s="51"/>
      <c r="E24" s="51"/>
      <c r="F24" s="51"/>
      <c r="G24" s="51"/>
      <c r="H24" s="51"/>
      <c r="I24" s="52"/>
      <c r="J24" s="52"/>
    </row>
    <row r="25" spans="1:10" ht="15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5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5">
      <c r="A28" s="52"/>
      <c r="B28" s="52"/>
      <c r="C28" s="52"/>
      <c r="D28" s="52"/>
      <c r="E28" s="52"/>
      <c r="F28" s="52"/>
      <c r="G28" s="52"/>
      <c r="H28" s="52"/>
      <c r="I28" s="52"/>
      <c r="J28" s="52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2" sqref="A2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46" t="s">
        <v>86</v>
      </c>
      <c r="B1" s="246"/>
      <c r="C1" s="246"/>
      <c r="D1" s="246"/>
      <c r="E1" s="246"/>
    </row>
    <row r="2" spans="1:5" ht="15" customHeight="1">
      <c r="A2" s="47"/>
      <c r="B2" s="47"/>
      <c r="C2" s="47"/>
      <c r="D2" s="47"/>
      <c r="E2" s="47"/>
    </row>
    <row r="3" spans="1:5" ht="12.75">
      <c r="A3" s="1"/>
      <c r="B3" s="1"/>
      <c r="C3" s="1"/>
      <c r="D3" s="1"/>
      <c r="E3" s="64" t="s">
        <v>14</v>
      </c>
    </row>
    <row r="4" spans="1:5" s="66" customFormat="1" ht="19.5" customHeight="1">
      <c r="A4" s="65" t="s">
        <v>18</v>
      </c>
      <c r="B4" s="65" t="s">
        <v>1</v>
      </c>
      <c r="C4" s="65" t="s">
        <v>2</v>
      </c>
      <c r="D4" s="65" t="s">
        <v>76</v>
      </c>
      <c r="E4" s="65" t="s">
        <v>77</v>
      </c>
    </row>
    <row r="5" spans="1:5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</row>
    <row r="6" spans="1:5" ht="30" customHeight="1">
      <c r="A6" s="14"/>
      <c r="B6" s="14"/>
      <c r="C6" s="14"/>
      <c r="D6" s="14"/>
      <c r="E6" s="14"/>
    </row>
    <row r="7" spans="1:5" ht="30" customHeight="1">
      <c r="A7" s="16"/>
      <c r="B7" s="16"/>
      <c r="C7" s="16"/>
      <c r="D7" s="16"/>
      <c r="E7" s="16"/>
    </row>
    <row r="8" spans="1:5" ht="30" customHeight="1">
      <c r="A8" s="16"/>
      <c r="B8" s="16"/>
      <c r="C8" s="16"/>
      <c r="D8" s="16"/>
      <c r="E8" s="16"/>
    </row>
    <row r="9" spans="1:5" ht="30" customHeight="1">
      <c r="A9" s="16"/>
      <c r="B9" s="16"/>
      <c r="C9" s="16"/>
      <c r="D9" s="16"/>
      <c r="E9" s="16"/>
    </row>
    <row r="10" spans="1:5" ht="30" customHeight="1">
      <c r="A10" s="18"/>
      <c r="B10" s="18"/>
      <c r="C10" s="18"/>
      <c r="D10" s="18"/>
      <c r="E10" s="18"/>
    </row>
    <row r="11" spans="1:5" ht="19.5" customHeight="1">
      <c r="A11" s="268" t="s">
        <v>45</v>
      </c>
      <c r="B11" s="268"/>
      <c r="C11" s="268"/>
      <c r="D11" s="268"/>
      <c r="E11" s="13"/>
    </row>
  </sheetData>
  <mergeCells count="2">
    <mergeCell ref="A1:E1"/>
    <mergeCell ref="A11:D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B42" sqref="B42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67" t="s">
        <v>78</v>
      </c>
      <c r="B1" s="267"/>
      <c r="C1" s="267"/>
      <c r="D1" s="267"/>
      <c r="E1" s="267"/>
      <c r="F1" s="267"/>
    </row>
    <row r="2" spans="1:6" ht="65.25" customHeight="1">
      <c r="A2" s="49" t="s">
        <v>18</v>
      </c>
      <c r="B2" s="49" t="s">
        <v>79</v>
      </c>
      <c r="C2" s="49" t="s">
        <v>80</v>
      </c>
      <c r="D2" s="11" t="s">
        <v>81</v>
      </c>
      <c r="E2" s="11" t="s">
        <v>82</v>
      </c>
      <c r="F2" s="11" t="s">
        <v>83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68" customFormat="1" ht="47.25" customHeight="1">
      <c r="A4" s="283" t="s">
        <v>6</v>
      </c>
      <c r="B4" s="282"/>
      <c r="C4" s="276"/>
      <c r="D4" s="276"/>
      <c r="E4" s="279"/>
      <c r="F4" s="67"/>
    </row>
    <row r="5" spans="1:6" s="68" customFormat="1" ht="47.25" customHeight="1">
      <c r="A5" s="284"/>
      <c r="B5" s="282"/>
      <c r="C5" s="277"/>
      <c r="D5" s="277"/>
      <c r="E5" s="280"/>
      <c r="F5" s="69"/>
    </row>
    <row r="6" spans="1:7" s="68" customFormat="1" ht="47.25" customHeight="1">
      <c r="A6" s="285"/>
      <c r="B6" s="282"/>
      <c r="C6" s="278"/>
      <c r="D6" s="278"/>
      <c r="E6" s="281"/>
      <c r="F6" s="69"/>
      <c r="G6" s="68" t="s">
        <v>84</v>
      </c>
    </row>
    <row r="7" spans="1:6" s="68" customFormat="1" ht="47.25" customHeight="1">
      <c r="A7" s="283" t="s">
        <v>7</v>
      </c>
      <c r="B7" s="282"/>
      <c r="C7" s="276"/>
      <c r="D7" s="276"/>
      <c r="E7" s="279"/>
      <c r="F7" s="67"/>
    </row>
    <row r="8" spans="1:6" s="68" customFormat="1" ht="47.25" customHeight="1">
      <c r="A8" s="284"/>
      <c r="B8" s="282"/>
      <c r="C8" s="277"/>
      <c r="D8" s="277"/>
      <c r="E8" s="280"/>
      <c r="F8" s="69"/>
    </row>
    <row r="9" spans="1:6" s="68" customFormat="1" ht="47.25" customHeight="1">
      <c r="A9" s="285"/>
      <c r="B9" s="282"/>
      <c r="C9" s="278"/>
      <c r="D9" s="278"/>
      <c r="E9" s="281"/>
      <c r="F9" s="69"/>
    </row>
    <row r="10" spans="1:6" ht="20.25" customHeight="1">
      <c r="A10" s="70" t="s">
        <v>8</v>
      </c>
      <c r="B10" s="70"/>
      <c r="C10" s="13"/>
      <c r="D10" s="13"/>
      <c r="E10" s="13"/>
      <c r="F10" s="13"/>
    </row>
    <row r="11" spans="1:6" ht="20.25" customHeight="1">
      <c r="A11" s="70" t="s">
        <v>0</v>
      </c>
      <c r="B11" s="70"/>
      <c r="C11" s="13"/>
      <c r="D11" s="13"/>
      <c r="E11" s="13"/>
      <c r="F11" s="13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C1">
      <selection activeCell="E82" sqref="E8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246" t="s">
        <v>53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6" ht="18">
      <c r="A2" s="3"/>
      <c r="B2" s="3"/>
      <c r="C2" s="3"/>
      <c r="D2" s="3"/>
      <c r="E2" s="3"/>
      <c r="F2" s="3"/>
    </row>
    <row r="3" spans="1:11" ht="12.75">
      <c r="A3" s="28"/>
      <c r="B3" s="28"/>
      <c r="C3" s="28"/>
      <c r="D3" s="28"/>
      <c r="E3" s="28"/>
      <c r="G3" s="10"/>
      <c r="H3" s="10"/>
      <c r="I3" s="10"/>
      <c r="J3" s="10"/>
      <c r="K3" s="29" t="s">
        <v>16</v>
      </c>
    </row>
    <row r="4" spans="1:11" s="31" customFormat="1" ht="18.75" customHeight="1">
      <c r="A4" s="247" t="s">
        <v>1</v>
      </c>
      <c r="B4" s="247" t="s">
        <v>2</v>
      </c>
      <c r="C4" s="247" t="s">
        <v>9</v>
      </c>
      <c r="D4" s="247" t="s">
        <v>54</v>
      </c>
      <c r="E4" s="247" t="s">
        <v>5</v>
      </c>
      <c r="F4" s="247"/>
      <c r="G4" s="247"/>
      <c r="H4" s="247"/>
      <c r="I4" s="247"/>
      <c r="J4" s="247"/>
      <c r="K4" s="247"/>
    </row>
    <row r="5" spans="1:11" s="31" customFormat="1" ht="20.25" customHeight="1">
      <c r="A5" s="247"/>
      <c r="B5" s="247"/>
      <c r="C5" s="247"/>
      <c r="D5" s="247"/>
      <c r="E5" s="247" t="s">
        <v>11</v>
      </c>
      <c r="F5" s="247" t="s">
        <v>28</v>
      </c>
      <c r="G5" s="247"/>
      <c r="H5" s="247"/>
      <c r="I5" s="247"/>
      <c r="J5" s="247"/>
      <c r="K5" s="247" t="s">
        <v>12</v>
      </c>
    </row>
    <row r="6" spans="1:11" s="31" customFormat="1" ht="63.75">
      <c r="A6" s="247"/>
      <c r="B6" s="247"/>
      <c r="C6" s="247"/>
      <c r="D6" s="247"/>
      <c r="E6" s="247"/>
      <c r="F6" s="40" t="s">
        <v>33</v>
      </c>
      <c r="G6" s="40" t="s">
        <v>34</v>
      </c>
      <c r="H6" s="40" t="s">
        <v>29</v>
      </c>
      <c r="I6" s="40" t="s">
        <v>31</v>
      </c>
      <c r="J6" s="40" t="s">
        <v>32</v>
      </c>
      <c r="K6" s="247"/>
    </row>
    <row r="7" spans="1:11" s="31" customFormat="1" ht="6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</row>
    <row r="8" spans="1:11" s="31" customFormat="1" ht="12.75">
      <c r="A8" s="190" t="s">
        <v>283</v>
      </c>
      <c r="B8" s="190" t="s">
        <v>376</v>
      </c>
      <c r="C8" s="33" t="s">
        <v>377</v>
      </c>
      <c r="D8" s="33">
        <v>55000</v>
      </c>
      <c r="E8" s="33">
        <v>55000</v>
      </c>
      <c r="F8" s="33"/>
      <c r="G8" s="33"/>
      <c r="H8" s="33"/>
      <c r="I8" s="33"/>
      <c r="J8" s="33"/>
      <c r="K8" s="33"/>
    </row>
    <row r="9" spans="1:11" s="31" customFormat="1" ht="12.75">
      <c r="A9" s="34"/>
      <c r="B9" s="191" t="s">
        <v>287</v>
      </c>
      <c r="C9" s="34" t="s">
        <v>378</v>
      </c>
      <c r="D9" s="34">
        <v>2515000</v>
      </c>
      <c r="E9" s="34"/>
      <c r="F9" s="34"/>
      <c r="G9" s="34"/>
      <c r="H9" s="34"/>
      <c r="I9" s="34"/>
      <c r="J9" s="34"/>
      <c r="K9" s="34">
        <v>2515000</v>
      </c>
    </row>
    <row r="10" spans="1:11" s="31" customFormat="1" ht="12.75">
      <c r="A10" s="34"/>
      <c r="B10" s="191" t="s">
        <v>379</v>
      </c>
      <c r="C10" s="34" t="s">
        <v>380</v>
      </c>
      <c r="D10" s="34">
        <v>20037</v>
      </c>
      <c r="E10" s="34">
        <v>20037</v>
      </c>
      <c r="F10" s="34"/>
      <c r="G10" s="34"/>
      <c r="H10" s="34"/>
      <c r="I10" s="34"/>
      <c r="J10" s="34"/>
      <c r="K10" s="34"/>
    </row>
    <row r="11" spans="1:11" s="31" customFormat="1" ht="12.75">
      <c r="A11" s="34"/>
      <c r="B11" s="191" t="s">
        <v>381</v>
      </c>
      <c r="C11" s="34" t="s">
        <v>382</v>
      </c>
      <c r="D11" s="34">
        <v>600000</v>
      </c>
      <c r="E11" s="34"/>
      <c r="F11" s="34"/>
      <c r="G11" s="34"/>
      <c r="H11" s="34"/>
      <c r="I11" s="34"/>
      <c r="J11" s="34"/>
      <c r="K11" s="34">
        <v>600000</v>
      </c>
    </row>
    <row r="12" spans="1:11" s="31" customFormat="1" ht="12.75">
      <c r="A12" s="34"/>
      <c r="B12" s="191" t="s">
        <v>288</v>
      </c>
      <c r="C12" s="34" t="s">
        <v>383</v>
      </c>
      <c r="D12" s="34">
        <v>212700</v>
      </c>
      <c r="E12" s="34">
        <v>212700</v>
      </c>
      <c r="F12" s="34">
        <v>5000</v>
      </c>
      <c r="G12" s="34"/>
      <c r="H12" s="34"/>
      <c r="I12" s="34"/>
      <c r="J12" s="34"/>
      <c r="K12" s="34"/>
    </row>
    <row r="13" spans="1:11" s="31" customFormat="1" ht="12.75">
      <c r="A13" s="189" t="s">
        <v>283</v>
      </c>
      <c r="B13" s="188"/>
      <c r="C13" s="188" t="s">
        <v>341</v>
      </c>
      <c r="D13" s="188">
        <v>3402737</v>
      </c>
      <c r="E13" s="188">
        <v>287737</v>
      </c>
      <c r="F13" s="188">
        <v>5000</v>
      </c>
      <c r="G13" s="188"/>
      <c r="H13" s="188"/>
      <c r="I13" s="188"/>
      <c r="J13" s="188"/>
      <c r="K13" s="188">
        <v>3115000</v>
      </c>
    </row>
    <row r="14" spans="1:11" s="31" customFormat="1" ht="12.75">
      <c r="A14" s="34">
        <v>600</v>
      </c>
      <c r="B14" s="34">
        <v>60014</v>
      </c>
      <c r="C14" s="34" t="s">
        <v>384</v>
      </c>
      <c r="D14" s="34">
        <v>70000</v>
      </c>
      <c r="E14" s="34"/>
      <c r="F14" s="34"/>
      <c r="G14" s="34"/>
      <c r="H14" s="34"/>
      <c r="I14" s="34"/>
      <c r="J14" s="34"/>
      <c r="K14" s="34">
        <v>70000</v>
      </c>
    </row>
    <row r="15" spans="1:11" s="31" customFormat="1" ht="12.75">
      <c r="A15" s="34"/>
      <c r="B15" s="34">
        <v>60016</v>
      </c>
      <c r="C15" s="34" t="s">
        <v>385</v>
      </c>
      <c r="D15" s="34">
        <v>1151450</v>
      </c>
      <c r="E15" s="34">
        <v>210000</v>
      </c>
      <c r="F15" s="34">
        <v>20000</v>
      </c>
      <c r="G15" s="34"/>
      <c r="H15" s="34"/>
      <c r="I15" s="34"/>
      <c r="J15" s="34"/>
      <c r="K15" s="34">
        <v>941450</v>
      </c>
    </row>
    <row r="16" spans="1:11" s="31" customFormat="1" ht="12.75">
      <c r="A16" s="34"/>
      <c r="B16" s="34">
        <v>60078</v>
      </c>
      <c r="C16" s="34" t="s">
        <v>386</v>
      </c>
      <c r="D16" s="34">
        <v>5000</v>
      </c>
      <c r="E16" s="34">
        <v>5000</v>
      </c>
      <c r="F16" s="34"/>
      <c r="G16" s="34"/>
      <c r="H16" s="34"/>
      <c r="I16" s="34"/>
      <c r="J16" s="34"/>
      <c r="K16" s="34"/>
    </row>
    <row r="17" spans="1:11" s="31" customFormat="1" ht="12.75">
      <c r="A17" s="188">
        <v>600</v>
      </c>
      <c r="B17" s="188"/>
      <c r="C17" s="188" t="s">
        <v>387</v>
      </c>
      <c r="D17" s="188">
        <v>1226450</v>
      </c>
      <c r="E17" s="188">
        <v>215000</v>
      </c>
      <c r="F17" s="188">
        <v>20000</v>
      </c>
      <c r="G17" s="188"/>
      <c r="H17" s="188"/>
      <c r="I17" s="188"/>
      <c r="J17" s="188"/>
      <c r="K17" s="188">
        <v>1011450</v>
      </c>
    </row>
    <row r="18" spans="1:11" s="31" customFormat="1" ht="12.75">
      <c r="A18" s="34">
        <v>700</v>
      </c>
      <c r="B18" s="34">
        <v>70005</v>
      </c>
      <c r="C18" s="34" t="s">
        <v>388</v>
      </c>
      <c r="D18" s="34">
        <v>36000</v>
      </c>
      <c r="E18" s="34">
        <v>36000</v>
      </c>
      <c r="F18" s="34">
        <v>10000</v>
      </c>
      <c r="G18" s="34"/>
      <c r="H18" s="34"/>
      <c r="I18" s="34"/>
      <c r="J18" s="34"/>
      <c r="K18" s="34"/>
    </row>
    <row r="19" spans="1:11" s="31" customFormat="1" ht="12.75">
      <c r="A19" s="192"/>
      <c r="B19" s="192">
        <v>70095</v>
      </c>
      <c r="C19" s="192" t="s">
        <v>383</v>
      </c>
      <c r="D19" s="192">
        <v>42000</v>
      </c>
      <c r="E19" s="192">
        <v>42000</v>
      </c>
      <c r="F19" s="192">
        <v>11000</v>
      </c>
      <c r="G19" s="192">
        <v>1140</v>
      </c>
      <c r="H19" s="192"/>
      <c r="I19" s="192"/>
      <c r="J19" s="192"/>
      <c r="K19" s="192"/>
    </row>
    <row r="20" spans="1:11" s="31" customFormat="1" ht="12.75">
      <c r="A20" s="193">
        <v>700</v>
      </c>
      <c r="B20" s="193"/>
      <c r="C20" s="193" t="s">
        <v>345</v>
      </c>
      <c r="D20" s="193">
        <v>78000</v>
      </c>
      <c r="E20" s="193">
        <v>78000</v>
      </c>
      <c r="F20" s="193">
        <v>21000</v>
      </c>
      <c r="G20" s="193">
        <v>1140</v>
      </c>
      <c r="H20" s="193"/>
      <c r="I20" s="192"/>
      <c r="J20" s="192"/>
      <c r="K20" s="192"/>
    </row>
    <row r="21" spans="1:11" s="31" customFormat="1" ht="12.75">
      <c r="A21" s="192">
        <v>710</v>
      </c>
      <c r="B21" s="192">
        <v>71035</v>
      </c>
      <c r="C21" s="192" t="s">
        <v>389</v>
      </c>
      <c r="D21" s="192">
        <v>12000</v>
      </c>
      <c r="E21" s="192">
        <v>12000</v>
      </c>
      <c r="F21" s="192">
        <v>2000</v>
      </c>
      <c r="G21" s="192"/>
      <c r="H21" s="192"/>
      <c r="I21" s="192"/>
      <c r="J21" s="192"/>
      <c r="K21" s="192"/>
    </row>
    <row r="22" spans="1:11" s="31" customFormat="1" ht="12.75">
      <c r="A22" s="192"/>
      <c r="B22" s="192">
        <v>71095</v>
      </c>
      <c r="C22" s="192" t="s">
        <v>390</v>
      </c>
      <c r="D22" s="192">
        <v>160000</v>
      </c>
      <c r="E22" s="192">
        <v>160000</v>
      </c>
      <c r="F22" s="192">
        <v>60000</v>
      </c>
      <c r="G22" s="192">
        <v>11588</v>
      </c>
      <c r="H22" s="192"/>
      <c r="I22" s="192"/>
      <c r="J22" s="192"/>
      <c r="K22" s="192"/>
    </row>
    <row r="23" spans="1:11" s="31" customFormat="1" ht="12.75">
      <c r="A23" s="193">
        <v>710</v>
      </c>
      <c r="B23" s="193"/>
      <c r="C23" s="193" t="s">
        <v>348</v>
      </c>
      <c r="D23" s="193">
        <v>172000</v>
      </c>
      <c r="E23" s="193">
        <v>172000</v>
      </c>
      <c r="F23" s="193">
        <v>62000</v>
      </c>
      <c r="G23" s="193">
        <v>11588</v>
      </c>
      <c r="H23" s="193"/>
      <c r="I23" s="192"/>
      <c r="J23" s="192"/>
      <c r="K23" s="192"/>
    </row>
    <row r="24" spans="1:11" s="31" customFormat="1" ht="12.75">
      <c r="A24" s="192">
        <v>750</v>
      </c>
      <c r="B24" s="192">
        <v>75011</v>
      </c>
      <c r="C24" s="192" t="s">
        <v>391</v>
      </c>
      <c r="D24" s="192">
        <v>126000</v>
      </c>
      <c r="E24" s="192">
        <v>126000</v>
      </c>
      <c r="F24" s="192">
        <v>105378</v>
      </c>
      <c r="G24" s="192">
        <v>20622</v>
      </c>
      <c r="H24" s="192"/>
      <c r="I24" s="192"/>
      <c r="J24" s="192"/>
      <c r="K24" s="192"/>
    </row>
    <row r="25" spans="1:11" s="31" customFormat="1" ht="12.75">
      <c r="A25" s="192"/>
      <c r="B25" s="192">
        <v>75022</v>
      </c>
      <c r="C25" s="192" t="s">
        <v>392</v>
      </c>
      <c r="D25" s="192">
        <v>86400</v>
      </c>
      <c r="E25" s="192">
        <v>86400</v>
      </c>
      <c r="F25" s="192"/>
      <c r="G25" s="192"/>
      <c r="H25" s="192"/>
      <c r="I25" s="192"/>
      <c r="J25" s="192"/>
      <c r="K25" s="192"/>
    </row>
    <row r="26" spans="1:11" s="31" customFormat="1" ht="12.75">
      <c r="A26" s="192"/>
      <c r="B26" s="192">
        <v>75023</v>
      </c>
      <c r="C26" s="192" t="s">
        <v>393</v>
      </c>
      <c r="D26" s="192">
        <v>1946770</v>
      </c>
      <c r="E26" s="192">
        <v>1911770</v>
      </c>
      <c r="F26" s="192">
        <v>1370000</v>
      </c>
      <c r="G26" s="192">
        <v>260445</v>
      </c>
      <c r="H26" s="192"/>
      <c r="I26" s="192"/>
      <c r="J26" s="192"/>
      <c r="K26" s="192">
        <v>35000</v>
      </c>
    </row>
    <row r="27" spans="1:17" s="31" customFormat="1" ht="12.75">
      <c r="A27" s="193">
        <v>750</v>
      </c>
      <c r="B27" s="193"/>
      <c r="C27" s="193" t="s">
        <v>350</v>
      </c>
      <c r="D27" s="193">
        <v>2159170</v>
      </c>
      <c r="E27" s="193">
        <v>2124170</v>
      </c>
      <c r="F27" s="193">
        <v>1475378</v>
      </c>
      <c r="G27" s="193">
        <v>281067</v>
      </c>
      <c r="H27" s="193"/>
      <c r="I27" s="193"/>
      <c r="J27" s="193"/>
      <c r="K27" s="193">
        <v>35000</v>
      </c>
      <c r="L27" s="194"/>
      <c r="M27" s="194"/>
      <c r="N27" s="194"/>
      <c r="O27" s="194"/>
      <c r="P27" s="194"/>
      <c r="Q27" s="194"/>
    </row>
    <row r="28" spans="1:11" s="31" customFormat="1" ht="12.75">
      <c r="A28" s="192">
        <v>751</v>
      </c>
      <c r="B28" s="192">
        <v>75101</v>
      </c>
      <c r="C28" s="192" t="s">
        <v>394</v>
      </c>
      <c r="D28" s="192">
        <v>1045</v>
      </c>
      <c r="E28" s="192">
        <v>1045</v>
      </c>
      <c r="F28" s="192">
        <v>600</v>
      </c>
      <c r="G28" s="192">
        <v>103</v>
      </c>
      <c r="H28" s="192"/>
      <c r="I28" s="192"/>
      <c r="J28" s="192"/>
      <c r="K28" s="192"/>
    </row>
    <row r="29" spans="1:11" s="31" customFormat="1" ht="25.5">
      <c r="A29" s="193">
        <v>751</v>
      </c>
      <c r="B29" s="193"/>
      <c r="C29" s="193" t="s">
        <v>394</v>
      </c>
      <c r="D29" s="193">
        <v>1045</v>
      </c>
      <c r="E29" s="193">
        <v>1045</v>
      </c>
      <c r="F29" s="193">
        <v>600</v>
      </c>
      <c r="G29" s="193">
        <v>103</v>
      </c>
      <c r="H29" s="193"/>
      <c r="I29" s="192"/>
      <c r="J29" s="192"/>
      <c r="K29" s="192"/>
    </row>
    <row r="30" spans="1:11" s="31" customFormat="1" ht="12.75">
      <c r="A30" s="192">
        <v>754</v>
      </c>
      <c r="B30" s="192">
        <v>75404</v>
      </c>
      <c r="C30" s="192" t="s">
        <v>483</v>
      </c>
      <c r="D30" s="192">
        <v>2000</v>
      </c>
      <c r="E30" s="192">
        <v>2000</v>
      </c>
      <c r="F30" s="192"/>
      <c r="G30" s="192"/>
      <c r="H30" s="192"/>
      <c r="I30" s="192"/>
      <c r="J30" s="192"/>
      <c r="K30" s="192"/>
    </row>
    <row r="31" spans="1:11" s="31" customFormat="1" ht="12.75">
      <c r="A31" s="192"/>
      <c r="B31" s="192">
        <v>75412</v>
      </c>
      <c r="C31" s="192" t="s">
        <v>395</v>
      </c>
      <c r="D31" s="192">
        <v>150000</v>
      </c>
      <c r="E31" s="192">
        <v>150000</v>
      </c>
      <c r="F31" s="192">
        <v>45350</v>
      </c>
      <c r="G31" s="192">
        <v>8514</v>
      </c>
      <c r="H31" s="192"/>
      <c r="I31" s="192"/>
      <c r="J31" s="192"/>
      <c r="K31" s="192"/>
    </row>
    <row r="32" spans="1:11" s="31" customFormat="1" ht="12.75">
      <c r="A32" s="192"/>
      <c r="B32" s="192">
        <v>75414</v>
      </c>
      <c r="C32" s="192" t="s">
        <v>396</v>
      </c>
      <c r="D32" s="192">
        <v>5000</v>
      </c>
      <c r="E32" s="192">
        <v>5000</v>
      </c>
      <c r="F32" s="192"/>
      <c r="G32" s="192"/>
      <c r="H32" s="192"/>
      <c r="I32" s="192"/>
      <c r="J32" s="192"/>
      <c r="K32" s="192"/>
    </row>
    <row r="33" spans="1:11" s="31" customFormat="1" ht="12.75">
      <c r="A33" s="192"/>
      <c r="B33" s="192">
        <v>75421</v>
      </c>
      <c r="C33" s="192" t="s">
        <v>397</v>
      </c>
      <c r="D33" s="192">
        <v>3000</v>
      </c>
      <c r="E33" s="192">
        <v>3000</v>
      </c>
      <c r="F33" s="192"/>
      <c r="G33" s="192"/>
      <c r="H33" s="192"/>
      <c r="I33" s="192"/>
      <c r="J33" s="192"/>
      <c r="K33" s="192"/>
    </row>
    <row r="34" spans="1:11" s="31" customFormat="1" ht="12.75">
      <c r="A34" s="192"/>
      <c r="B34" s="192">
        <v>75478</v>
      </c>
      <c r="C34" s="192" t="s">
        <v>386</v>
      </c>
      <c r="D34" s="192">
        <v>2000</v>
      </c>
      <c r="E34" s="192">
        <v>2000</v>
      </c>
      <c r="F34" s="192"/>
      <c r="G34" s="192"/>
      <c r="H34" s="192"/>
      <c r="I34" s="192"/>
      <c r="J34" s="192"/>
      <c r="K34" s="192"/>
    </row>
    <row r="35" spans="1:11" s="31" customFormat="1" ht="12.75">
      <c r="A35" s="192"/>
      <c r="B35" s="192">
        <v>75495</v>
      </c>
      <c r="C35" s="192" t="s">
        <v>383</v>
      </c>
      <c r="D35" s="192">
        <v>15000</v>
      </c>
      <c r="E35" s="192">
        <v>15000</v>
      </c>
      <c r="F35" s="192">
        <v>5000</v>
      </c>
      <c r="G35" s="192"/>
      <c r="H35" s="192"/>
      <c r="I35" s="192"/>
      <c r="J35" s="192"/>
      <c r="K35" s="192"/>
    </row>
    <row r="36" spans="1:11" s="31" customFormat="1" ht="25.5">
      <c r="A36" s="193">
        <v>754</v>
      </c>
      <c r="B36" s="193"/>
      <c r="C36" s="193" t="s">
        <v>398</v>
      </c>
      <c r="D36" s="193">
        <v>177000</v>
      </c>
      <c r="E36" s="193">
        <v>177000</v>
      </c>
      <c r="F36" s="193">
        <v>50350</v>
      </c>
      <c r="G36" s="193">
        <v>8514</v>
      </c>
      <c r="H36" s="193"/>
      <c r="I36" s="192"/>
      <c r="J36" s="192"/>
      <c r="K36" s="192"/>
    </row>
    <row r="37" spans="1:11" s="31" customFormat="1" ht="12.75">
      <c r="A37" s="192">
        <v>756</v>
      </c>
      <c r="B37" s="192">
        <v>75647</v>
      </c>
      <c r="C37" s="192" t="s">
        <v>399</v>
      </c>
      <c r="D37" s="192">
        <v>115000</v>
      </c>
      <c r="E37" s="192">
        <v>115000</v>
      </c>
      <c r="F37" s="192">
        <v>112000</v>
      </c>
      <c r="G37" s="192"/>
      <c r="H37" s="192"/>
      <c r="I37" s="192"/>
      <c r="J37" s="192"/>
      <c r="K37" s="192"/>
    </row>
    <row r="38" spans="1:11" s="31" customFormat="1" ht="25.5">
      <c r="A38" s="193">
        <v>756</v>
      </c>
      <c r="B38" s="193"/>
      <c r="C38" s="193" t="s">
        <v>400</v>
      </c>
      <c r="D38" s="193">
        <v>115000</v>
      </c>
      <c r="E38" s="193">
        <v>115000</v>
      </c>
      <c r="F38" s="193">
        <v>112000</v>
      </c>
      <c r="G38" s="193"/>
      <c r="H38" s="192"/>
      <c r="I38" s="192"/>
      <c r="J38" s="192"/>
      <c r="K38" s="192"/>
    </row>
    <row r="39" spans="1:11" s="31" customFormat="1" ht="12.75">
      <c r="A39" s="195">
        <v>757</v>
      </c>
      <c r="B39" s="195">
        <v>75702</v>
      </c>
      <c r="C39" s="195" t="s">
        <v>401</v>
      </c>
      <c r="D39" s="195">
        <v>143000</v>
      </c>
      <c r="E39" s="195">
        <v>143000</v>
      </c>
      <c r="F39" s="193"/>
      <c r="G39" s="193"/>
      <c r="H39" s="192"/>
      <c r="I39" s="192">
        <v>143000</v>
      </c>
      <c r="J39" s="192"/>
      <c r="K39" s="192"/>
    </row>
    <row r="40" spans="1:11" s="31" customFormat="1" ht="12.75">
      <c r="A40" s="193">
        <v>757</v>
      </c>
      <c r="B40" s="193"/>
      <c r="C40" s="193" t="s">
        <v>402</v>
      </c>
      <c r="D40" s="193">
        <v>143000</v>
      </c>
      <c r="E40" s="193">
        <v>143000</v>
      </c>
      <c r="F40" s="193"/>
      <c r="G40" s="193"/>
      <c r="H40" s="192"/>
      <c r="I40" s="193">
        <v>143000</v>
      </c>
      <c r="J40" s="192"/>
      <c r="K40" s="192"/>
    </row>
    <row r="41" spans="1:11" s="31" customFormat="1" ht="12.75">
      <c r="A41" s="195">
        <v>758</v>
      </c>
      <c r="B41" s="195">
        <v>75818</v>
      </c>
      <c r="C41" s="195" t="s">
        <v>403</v>
      </c>
      <c r="D41" s="195">
        <v>150000</v>
      </c>
      <c r="E41" s="195">
        <v>150000</v>
      </c>
      <c r="F41" s="193"/>
      <c r="G41" s="193"/>
      <c r="H41" s="192"/>
      <c r="I41" s="192"/>
      <c r="J41" s="192"/>
      <c r="K41" s="192"/>
    </row>
    <row r="42" spans="1:11" s="31" customFormat="1" ht="12.75">
      <c r="A42" s="193">
        <v>758</v>
      </c>
      <c r="B42" s="193"/>
      <c r="C42" s="193" t="s">
        <v>357</v>
      </c>
      <c r="D42" s="193">
        <v>150000</v>
      </c>
      <c r="E42" s="193">
        <v>150000</v>
      </c>
      <c r="F42" s="193"/>
      <c r="G42" s="193"/>
      <c r="H42" s="192"/>
      <c r="I42" s="192"/>
      <c r="J42" s="192"/>
      <c r="K42" s="192"/>
    </row>
    <row r="43" spans="1:11" s="31" customFormat="1" ht="12.75">
      <c r="A43" s="195">
        <v>801</v>
      </c>
      <c r="B43" s="195">
        <v>80101</v>
      </c>
      <c r="C43" s="195" t="s">
        <v>404</v>
      </c>
      <c r="D43" s="195">
        <v>3531129</v>
      </c>
      <c r="E43" s="195">
        <v>2656129</v>
      </c>
      <c r="F43" s="195">
        <v>1769818</v>
      </c>
      <c r="G43" s="195">
        <v>316851</v>
      </c>
      <c r="H43" s="192"/>
      <c r="I43" s="192"/>
      <c r="J43" s="192"/>
      <c r="K43" s="192">
        <v>875000</v>
      </c>
    </row>
    <row r="44" spans="1:11" s="31" customFormat="1" ht="12.75">
      <c r="A44" s="193"/>
      <c r="B44" s="195">
        <v>80103</v>
      </c>
      <c r="C44" s="195" t="s">
        <v>405</v>
      </c>
      <c r="D44" s="195">
        <v>36390</v>
      </c>
      <c r="E44" s="195">
        <v>36390</v>
      </c>
      <c r="F44" s="195">
        <v>26700</v>
      </c>
      <c r="G44" s="195">
        <v>5070</v>
      </c>
      <c r="H44" s="192"/>
      <c r="I44" s="192"/>
      <c r="J44" s="192"/>
      <c r="K44" s="192"/>
    </row>
    <row r="45" spans="1:11" s="31" customFormat="1" ht="12.75">
      <c r="A45" s="193"/>
      <c r="B45" s="195">
        <v>80104</v>
      </c>
      <c r="C45" s="195" t="s">
        <v>406</v>
      </c>
      <c r="D45" s="195">
        <v>241770</v>
      </c>
      <c r="E45" s="195">
        <v>241770</v>
      </c>
      <c r="F45" s="195">
        <v>179000</v>
      </c>
      <c r="G45" s="195">
        <v>34290</v>
      </c>
      <c r="H45" s="195"/>
      <c r="I45" s="192"/>
      <c r="J45" s="192"/>
      <c r="K45" s="192"/>
    </row>
    <row r="46" spans="1:11" s="31" customFormat="1" ht="12.75">
      <c r="A46" s="193"/>
      <c r="B46" s="195">
        <v>80110</v>
      </c>
      <c r="C46" s="195" t="s">
        <v>407</v>
      </c>
      <c r="D46" s="195">
        <v>1194354</v>
      </c>
      <c r="E46" s="195">
        <v>1194354</v>
      </c>
      <c r="F46" s="195">
        <v>864750</v>
      </c>
      <c r="G46" s="195">
        <v>165500</v>
      </c>
      <c r="H46" s="192"/>
      <c r="I46" s="192"/>
      <c r="J46" s="192"/>
      <c r="K46" s="192"/>
    </row>
    <row r="47" spans="1:11" s="31" customFormat="1" ht="12.75">
      <c r="A47" s="193"/>
      <c r="B47" s="195">
        <v>80113</v>
      </c>
      <c r="C47" s="195" t="s">
        <v>408</v>
      </c>
      <c r="D47" s="195">
        <v>539010</v>
      </c>
      <c r="E47" s="195">
        <v>539010</v>
      </c>
      <c r="F47" s="195">
        <v>148990</v>
      </c>
      <c r="G47" s="195">
        <v>23920</v>
      </c>
      <c r="H47" s="192"/>
      <c r="I47" s="192"/>
      <c r="J47" s="192"/>
      <c r="K47" s="192"/>
    </row>
    <row r="48" spans="1:11" s="31" customFormat="1" ht="12.75">
      <c r="A48" s="193"/>
      <c r="B48" s="195">
        <v>80114</v>
      </c>
      <c r="C48" s="195" t="s">
        <v>409</v>
      </c>
      <c r="D48" s="195">
        <v>162870</v>
      </c>
      <c r="E48" s="195">
        <v>162870</v>
      </c>
      <c r="F48" s="195">
        <v>126920</v>
      </c>
      <c r="G48" s="195">
        <v>19300</v>
      </c>
      <c r="H48" s="192"/>
      <c r="I48" s="192"/>
      <c r="J48" s="192"/>
      <c r="K48" s="192"/>
    </row>
    <row r="49" spans="1:11" s="31" customFormat="1" ht="12.75">
      <c r="A49" s="193"/>
      <c r="B49" s="195">
        <v>80146</v>
      </c>
      <c r="C49" s="195" t="s">
        <v>410</v>
      </c>
      <c r="D49" s="195">
        <v>20000</v>
      </c>
      <c r="E49" s="195">
        <v>20000</v>
      </c>
      <c r="F49" s="195"/>
      <c r="G49" s="195"/>
      <c r="H49" s="192"/>
      <c r="I49" s="192"/>
      <c r="J49" s="192"/>
      <c r="K49" s="192"/>
    </row>
    <row r="50" spans="1:11" s="31" customFormat="1" ht="12.75">
      <c r="A50" s="193"/>
      <c r="B50" s="195">
        <v>80195</v>
      </c>
      <c r="C50" s="195" t="s">
        <v>383</v>
      </c>
      <c r="D50" s="195">
        <v>52837</v>
      </c>
      <c r="E50" s="195">
        <v>52837</v>
      </c>
      <c r="F50" s="195"/>
      <c r="G50" s="195"/>
      <c r="H50" s="192"/>
      <c r="I50" s="192"/>
      <c r="J50" s="192"/>
      <c r="K50" s="192"/>
    </row>
    <row r="51" spans="1:11" s="31" customFormat="1" ht="12.75">
      <c r="A51" s="193">
        <v>801</v>
      </c>
      <c r="B51" s="195"/>
      <c r="C51" s="193" t="s">
        <v>361</v>
      </c>
      <c r="D51" s="193">
        <v>5778360</v>
      </c>
      <c r="E51" s="193">
        <v>4903360</v>
      </c>
      <c r="F51" s="193">
        <v>3116178</v>
      </c>
      <c r="G51" s="193">
        <v>564931</v>
      </c>
      <c r="H51" s="193"/>
      <c r="I51" s="192"/>
      <c r="J51" s="192"/>
      <c r="K51" s="193">
        <v>875000</v>
      </c>
    </row>
    <row r="52" spans="1:11" s="31" customFormat="1" ht="12.75">
      <c r="A52" s="195">
        <v>851</v>
      </c>
      <c r="B52" s="195">
        <v>85121</v>
      </c>
      <c r="C52" s="195" t="s">
        <v>411</v>
      </c>
      <c r="D52" s="195">
        <v>33000</v>
      </c>
      <c r="E52" s="195"/>
      <c r="F52" s="195"/>
      <c r="G52" s="195"/>
      <c r="H52" s="192"/>
      <c r="I52" s="192"/>
      <c r="J52" s="192"/>
      <c r="K52" s="192">
        <v>33000</v>
      </c>
    </row>
    <row r="53" spans="1:11" s="31" customFormat="1" ht="12.75">
      <c r="A53" s="195"/>
      <c r="B53" s="195">
        <v>85153</v>
      </c>
      <c r="C53" s="195" t="s">
        <v>412</v>
      </c>
      <c r="D53" s="195">
        <v>6000</v>
      </c>
      <c r="E53" s="195">
        <v>6000</v>
      </c>
      <c r="F53" s="195">
        <v>1000</v>
      </c>
      <c r="G53" s="195"/>
      <c r="H53" s="192"/>
      <c r="I53" s="192"/>
      <c r="J53" s="192"/>
      <c r="K53" s="192"/>
    </row>
    <row r="54" spans="1:11" s="31" customFormat="1" ht="12.75">
      <c r="A54" s="195"/>
      <c r="B54" s="195">
        <v>85154</v>
      </c>
      <c r="C54" s="195" t="s">
        <v>413</v>
      </c>
      <c r="D54" s="195">
        <v>61000</v>
      </c>
      <c r="E54" s="195">
        <v>61000</v>
      </c>
      <c r="F54" s="195">
        <v>15000</v>
      </c>
      <c r="G54" s="195"/>
      <c r="H54" s="192"/>
      <c r="I54" s="192"/>
      <c r="J54" s="192"/>
      <c r="K54" s="192"/>
    </row>
    <row r="55" spans="1:18" s="31" customFormat="1" ht="12.75">
      <c r="A55" s="193">
        <v>851</v>
      </c>
      <c r="B55" s="193"/>
      <c r="C55" s="193" t="s">
        <v>414</v>
      </c>
      <c r="D55" s="193">
        <v>100000</v>
      </c>
      <c r="E55" s="193">
        <v>67000</v>
      </c>
      <c r="F55" s="193">
        <v>16000</v>
      </c>
      <c r="G55" s="193"/>
      <c r="H55" s="193"/>
      <c r="I55" s="193"/>
      <c r="J55" s="193"/>
      <c r="K55" s="193">
        <v>33000</v>
      </c>
      <c r="L55" s="194"/>
      <c r="M55" s="194"/>
      <c r="N55" s="194"/>
      <c r="O55" s="194"/>
      <c r="P55" s="194"/>
      <c r="Q55" s="194"/>
      <c r="R55" s="194"/>
    </row>
    <row r="56" spans="1:11" s="31" customFormat="1" ht="12.75">
      <c r="A56" s="195">
        <v>852</v>
      </c>
      <c r="B56" s="195">
        <v>85202</v>
      </c>
      <c r="C56" s="195" t="s">
        <v>415</v>
      </c>
      <c r="D56" s="195">
        <v>44000</v>
      </c>
      <c r="E56" s="195">
        <v>44000</v>
      </c>
      <c r="F56" s="195"/>
      <c r="G56" s="195"/>
      <c r="H56" s="192"/>
      <c r="I56" s="192"/>
      <c r="J56" s="192"/>
      <c r="K56" s="192"/>
    </row>
    <row r="57" spans="1:11" s="31" customFormat="1" ht="12.75">
      <c r="A57" s="195"/>
      <c r="B57" s="195">
        <v>85212</v>
      </c>
      <c r="C57" s="195" t="s">
        <v>416</v>
      </c>
      <c r="D57" s="195">
        <v>1976206</v>
      </c>
      <c r="E57" s="195">
        <v>1976206</v>
      </c>
      <c r="F57" s="195">
        <v>40700</v>
      </c>
      <c r="G57" s="195">
        <v>17750</v>
      </c>
      <c r="H57" s="192"/>
      <c r="I57" s="192"/>
      <c r="J57" s="192"/>
      <c r="K57" s="192"/>
    </row>
    <row r="58" spans="1:11" s="31" customFormat="1" ht="12.75">
      <c r="A58" s="195"/>
      <c r="B58" s="195">
        <v>85213</v>
      </c>
      <c r="C58" s="195" t="s">
        <v>417</v>
      </c>
      <c r="D58" s="195">
        <v>21265</v>
      </c>
      <c r="E58" s="195">
        <v>21265</v>
      </c>
      <c r="F58" s="195"/>
      <c r="G58" s="195">
        <v>21265</v>
      </c>
      <c r="H58" s="192"/>
      <c r="I58" s="192"/>
      <c r="J58" s="192"/>
      <c r="K58" s="192"/>
    </row>
    <row r="59" spans="1:11" s="31" customFormat="1" ht="12.75">
      <c r="A59" s="195"/>
      <c r="B59" s="195">
        <v>85214</v>
      </c>
      <c r="C59" s="195" t="s">
        <v>418</v>
      </c>
      <c r="D59" s="195">
        <v>295062</v>
      </c>
      <c r="E59" s="195">
        <v>295062</v>
      </c>
      <c r="F59" s="195"/>
      <c r="G59" s="195"/>
      <c r="H59" s="192"/>
      <c r="I59" s="192"/>
      <c r="J59" s="192"/>
      <c r="K59" s="192"/>
    </row>
    <row r="60" spans="1:11" s="31" customFormat="1" ht="12.75">
      <c r="A60" s="195"/>
      <c r="B60" s="195">
        <v>85215</v>
      </c>
      <c r="C60" s="195" t="s">
        <v>419</v>
      </c>
      <c r="D60" s="195">
        <v>1000</v>
      </c>
      <c r="E60" s="195">
        <v>1000</v>
      </c>
      <c r="F60" s="195"/>
      <c r="G60" s="195"/>
      <c r="H60" s="192"/>
      <c r="I60" s="192"/>
      <c r="J60" s="192"/>
      <c r="K60" s="192"/>
    </row>
    <row r="61" spans="1:11" s="31" customFormat="1" ht="12.75">
      <c r="A61" s="195"/>
      <c r="B61" s="195">
        <v>85219</v>
      </c>
      <c r="C61" s="195" t="s">
        <v>420</v>
      </c>
      <c r="D61" s="195">
        <v>206509</v>
      </c>
      <c r="E61" s="195">
        <v>206509</v>
      </c>
      <c r="F61" s="195">
        <v>165621</v>
      </c>
      <c r="G61" s="195">
        <v>33969</v>
      </c>
      <c r="H61" s="192"/>
      <c r="I61" s="192"/>
      <c r="J61" s="192"/>
      <c r="K61" s="192"/>
    </row>
    <row r="62" spans="1:11" s="31" customFormat="1" ht="12.75">
      <c r="A62" s="195"/>
      <c r="B62" s="195">
        <v>85220</v>
      </c>
      <c r="C62" s="195" t="s">
        <v>421</v>
      </c>
      <c r="D62" s="195">
        <v>4000</v>
      </c>
      <c r="E62" s="195">
        <v>4000</v>
      </c>
      <c r="F62" s="195"/>
      <c r="G62" s="195"/>
      <c r="H62" s="192"/>
      <c r="I62" s="192"/>
      <c r="J62" s="192"/>
      <c r="K62" s="192"/>
    </row>
    <row r="63" spans="1:11" s="31" customFormat="1" ht="12.75">
      <c r="A63" s="195"/>
      <c r="B63" s="195">
        <v>85228</v>
      </c>
      <c r="C63" s="195" t="s">
        <v>422</v>
      </c>
      <c r="D63" s="195">
        <v>25600</v>
      </c>
      <c r="E63" s="195">
        <v>25600</v>
      </c>
      <c r="F63" s="195">
        <v>20206</v>
      </c>
      <c r="G63" s="195">
        <v>4144</v>
      </c>
      <c r="H63" s="192"/>
      <c r="I63" s="192"/>
      <c r="J63" s="192"/>
      <c r="K63" s="192"/>
    </row>
    <row r="64" spans="1:11" s="31" customFormat="1" ht="12.75">
      <c r="A64" s="195"/>
      <c r="B64" s="195">
        <v>85295</v>
      </c>
      <c r="C64" s="195" t="s">
        <v>383</v>
      </c>
      <c r="D64" s="195">
        <v>100000</v>
      </c>
      <c r="E64" s="195">
        <v>100000</v>
      </c>
      <c r="F64" s="195">
        <v>27523</v>
      </c>
      <c r="G64" s="195">
        <v>5644</v>
      </c>
      <c r="H64" s="192"/>
      <c r="I64" s="192"/>
      <c r="J64" s="192"/>
      <c r="K64" s="192"/>
    </row>
    <row r="65" spans="1:11" s="31" customFormat="1" ht="12.75">
      <c r="A65" s="193">
        <v>852</v>
      </c>
      <c r="B65" s="193"/>
      <c r="C65" s="193" t="s">
        <v>366</v>
      </c>
      <c r="D65" s="193">
        <v>2673642</v>
      </c>
      <c r="E65" s="193">
        <v>2673642</v>
      </c>
      <c r="F65" s="193">
        <v>254050</v>
      </c>
      <c r="G65" s="193">
        <v>82772</v>
      </c>
      <c r="H65" s="193"/>
      <c r="I65" s="192"/>
      <c r="J65" s="192"/>
      <c r="K65" s="192"/>
    </row>
    <row r="66" spans="1:11" s="31" customFormat="1" ht="12.75">
      <c r="A66" s="195">
        <v>854</v>
      </c>
      <c r="B66" s="195">
        <v>85401</v>
      </c>
      <c r="C66" s="195" t="s">
        <v>423</v>
      </c>
      <c r="D66" s="195">
        <v>148580</v>
      </c>
      <c r="E66" s="195">
        <v>148580</v>
      </c>
      <c r="F66" s="195">
        <v>120450</v>
      </c>
      <c r="G66" s="195">
        <v>18700</v>
      </c>
      <c r="H66" s="192"/>
      <c r="I66" s="192"/>
      <c r="J66" s="192"/>
      <c r="K66" s="192"/>
    </row>
    <row r="67" spans="1:11" s="31" customFormat="1" ht="12.75">
      <c r="A67" s="195"/>
      <c r="B67" s="195">
        <v>85495</v>
      </c>
      <c r="C67" s="195" t="s">
        <v>383</v>
      </c>
      <c r="D67" s="195">
        <v>2450</v>
      </c>
      <c r="E67" s="195">
        <v>2450</v>
      </c>
      <c r="F67" s="195"/>
      <c r="G67" s="195"/>
      <c r="H67" s="192"/>
      <c r="I67" s="192"/>
      <c r="J67" s="192"/>
      <c r="K67" s="192"/>
    </row>
    <row r="68" spans="1:11" s="31" customFormat="1" ht="25.5">
      <c r="A68" s="193">
        <v>854</v>
      </c>
      <c r="B68" s="193"/>
      <c r="C68" s="193" t="s">
        <v>424</v>
      </c>
      <c r="D68" s="193">
        <v>151030</v>
      </c>
      <c r="E68" s="193">
        <v>151030</v>
      </c>
      <c r="F68" s="193">
        <v>120450</v>
      </c>
      <c r="G68" s="193">
        <v>18700</v>
      </c>
      <c r="H68" s="193"/>
      <c r="I68" s="192"/>
      <c r="J68" s="192"/>
      <c r="K68" s="192"/>
    </row>
    <row r="69" spans="1:11" s="31" customFormat="1" ht="12.75">
      <c r="A69" s="195">
        <v>900</v>
      </c>
      <c r="B69" s="195">
        <v>90002</v>
      </c>
      <c r="C69" s="195" t="s">
        <v>425</v>
      </c>
      <c r="D69" s="195">
        <v>5000</v>
      </c>
      <c r="E69" s="195">
        <v>5000</v>
      </c>
      <c r="F69" s="195"/>
      <c r="G69" s="195"/>
      <c r="H69" s="192"/>
      <c r="I69" s="192"/>
      <c r="J69" s="192"/>
      <c r="K69" s="192"/>
    </row>
    <row r="70" spans="1:11" s="31" customFormat="1" ht="12.75">
      <c r="A70" s="195"/>
      <c r="B70" s="195">
        <v>90003</v>
      </c>
      <c r="C70" s="195" t="s">
        <v>426</v>
      </c>
      <c r="D70" s="195">
        <v>10000</v>
      </c>
      <c r="E70" s="195">
        <v>10000</v>
      </c>
      <c r="F70" s="195"/>
      <c r="G70" s="195"/>
      <c r="H70" s="192"/>
      <c r="I70" s="192"/>
      <c r="J70" s="192"/>
      <c r="K70" s="192"/>
    </row>
    <row r="71" spans="1:11" s="31" customFormat="1" ht="12.75">
      <c r="A71" s="195"/>
      <c r="B71" s="195">
        <v>90004</v>
      </c>
      <c r="C71" s="195" t="s">
        <v>427</v>
      </c>
      <c r="D71" s="195">
        <v>120000</v>
      </c>
      <c r="E71" s="195">
        <v>20000</v>
      </c>
      <c r="F71" s="195"/>
      <c r="G71" s="195"/>
      <c r="H71" s="192"/>
      <c r="I71" s="192"/>
      <c r="J71" s="192"/>
      <c r="K71" s="192">
        <v>100000</v>
      </c>
    </row>
    <row r="72" spans="1:11" s="31" customFormat="1" ht="12.75">
      <c r="A72" s="195"/>
      <c r="B72" s="195">
        <v>90015</v>
      </c>
      <c r="C72" s="195" t="s">
        <v>428</v>
      </c>
      <c r="D72" s="195">
        <v>300000</v>
      </c>
      <c r="E72" s="195">
        <v>300000</v>
      </c>
      <c r="F72" s="195"/>
      <c r="G72" s="195"/>
      <c r="H72" s="192"/>
      <c r="I72" s="192"/>
      <c r="J72" s="192"/>
      <c r="K72" s="192"/>
    </row>
    <row r="73" spans="1:11" s="31" customFormat="1" ht="12.75">
      <c r="A73" s="195"/>
      <c r="B73" s="195">
        <v>90095</v>
      </c>
      <c r="C73" s="195" t="s">
        <v>383</v>
      </c>
      <c r="D73" s="195">
        <v>942833</v>
      </c>
      <c r="E73" s="195">
        <v>590846</v>
      </c>
      <c r="F73" s="195">
        <v>145870</v>
      </c>
      <c r="G73" s="195">
        <v>27667</v>
      </c>
      <c r="H73" s="192"/>
      <c r="I73" s="192"/>
      <c r="J73" s="192"/>
      <c r="K73" s="192">
        <v>351987</v>
      </c>
    </row>
    <row r="74" spans="1:17" s="31" customFormat="1" ht="25.5">
      <c r="A74" s="193">
        <v>900</v>
      </c>
      <c r="B74" s="193"/>
      <c r="C74" s="193" t="s">
        <v>372</v>
      </c>
      <c r="D74" s="193">
        <v>1377833</v>
      </c>
      <c r="E74" s="193">
        <v>925846</v>
      </c>
      <c r="F74" s="193">
        <v>145870</v>
      </c>
      <c r="G74" s="193">
        <v>27667</v>
      </c>
      <c r="H74" s="193"/>
      <c r="I74" s="193"/>
      <c r="J74" s="193"/>
      <c r="K74" s="193">
        <v>451987</v>
      </c>
      <c r="L74" s="194"/>
      <c r="M74" s="194"/>
      <c r="N74" s="194"/>
      <c r="O74" s="194"/>
      <c r="P74" s="194"/>
      <c r="Q74" s="194"/>
    </row>
    <row r="75" spans="1:11" s="196" customFormat="1" ht="12.75">
      <c r="A75" s="195">
        <v>921</v>
      </c>
      <c r="B75" s="195">
        <v>92109</v>
      </c>
      <c r="C75" s="195" t="s">
        <v>429</v>
      </c>
      <c r="D75" s="195">
        <v>290123</v>
      </c>
      <c r="E75" s="195">
        <v>223000</v>
      </c>
      <c r="F75" s="195"/>
      <c r="G75" s="195"/>
      <c r="H75" s="195">
        <v>223000</v>
      </c>
      <c r="I75" s="195"/>
      <c r="J75" s="195"/>
      <c r="K75" s="195">
        <v>67123</v>
      </c>
    </row>
    <row r="76" spans="1:11" s="196" customFormat="1" ht="12.75">
      <c r="A76" s="195"/>
      <c r="B76" s="195">
        <v>92116</v>
      </c>
      <c r="C76" s="195" t="s">
        <v>430</v>
      </c>
      <c r="D76" s="195">
        <v>160000</v>
      </c>
      <c r="E76" s="195">
        <v>160000</v>
      </c>
      <c r="F76" s="195"/>
      <c r="G76" s="195"/>
      <c r="H76" s="195">
        <v>160000</v>
      </c>
      <c r="I76" s="195"/>
      <c r="J76" s="195"/>
      <c r="K76" s="195"/>
    </row>
    <row r="77" spans="1:11" s="31" customFormat="1" ht="12.75">
      <c r="A77" s="195"/>
      <c r="B77" s="195">
        <v>92195</v>
      </c>
      <c r="C77" s="195" t="s">
        <v>383</v>
      </c>
      <c r="D77" s="195">
        <v>155364</v>
      </c>
      <c r="E77" s="195"/>
      <c r="F77" s="195"/>
      <c r="G77" s="195"/>
      <c r="H77" s="192"/>
      <c r="I77" s="192"/>
      <c r="J77" s="192"/>
      <c r="K77" s="192">
        <v>155364</v>
      </c>
    </row>
    <row r="78" spans="1:11" s="31" customFormat="1" ht="25.5">
      <c r="A78" s="193">
        <v>921</v>
      </c>
      <c r="B78" s="193"/>
      <c r="C78" s="193" t="s">
        <v>431</v>
      </c>
      <c r="D78" s="193">
        <v>605487</v>
      </c>
      <c r="E78" s="193">
        <v>383000</v>
      </c>
      <c r="F78" s="193"/>
      <c r="G78" s="193"/>
      <c r="H78" s="193">
        <v>383000</v>
      </c>
      <c r="I78" s="193"/>
      <c r="J78" s="193"/>
      <c r="K78" s="193">
        <v>222487</v>
      </c>
    </row>
    <row r="79" spans="1:11" s="31" customFormat="1" ht="12.75">
      <c r="A79" s="195">
        <v>926</v>
      </c>
      <c r="B79" s="195">
        <v>92605</v>
      </c>
      <c r="C79" s="195" t="s">
        <v>432</v>
      </c>
      <c r="D79" s="195">
        <v>93000</v>
      </c>
      <c r="E79" s="195">
        <v>93000</v>
      </c>
      <c r="F79" s="195"/>
      <c r="G79" s="195"/>
      <c r="H79" s="192">
        <v>90000</v>
      </c>
      <c r="I79" s="192"/>
      <c r="J79" s="192"/>
      <c r="K79" s="192"/>
    </row>
    <row r="80" spans="1:11" s="31" customFormat="1" ht="12.75">
      <c r="A80" s="195"/>
      <c r="B80" s="195">
        <v>92695</v>
      </c>
      <c r="C80" s="195" t="s">
        <v>383</v>
      </c>
      <c r="D80" s="195">
        <v>32000</v>
      </c>
      <c r="E80" s="195">
        <v>32000</v>
      </c>
      <c r="F80" s="195"/>
      <c r="G80" s="195"/>
      <c r="H80" s="192"/>
      <c r="I80" s="192"/>
      <c r="J80" s="192"/>
      <c r="K80" s="192"/>
    </row>
    <row r="81" spans="1:11" s="31" customFormat="1" ht="12.75">
      <c r="A81" s="197">
        <v>926</v>
      </c>
      <c r="B81" s="197"/>
      <c r="C81" s="197" t="s">
        <v>433</v>
      </c>
      <c r="D81" s="197">
        <v>125000</v>
      </c>
      <c r="E81" s="197">
        <v>125000</v>
      </c>
      <c r="F81" s="197"/>
      <c r="G81" s="197"/>
      <c r="H81" s="197">
        <v>90000</v>
      </c>
      <c r="I81" s="35"/>
      <c r="J81" s="35"/>
      <c r="K81" s="35"/>
    </row>
    <row r="82" spans="1:11" s="36" customFormat="1" ht="24.75" customHeight="1">
      <c r="A82" s="243" t="s">
        <v>30</v>
      </c>
      <c r="B82" s="244"/>
      <c r="C82" s="245"/>
      <c r="D82" s="30">
        <v>18435754</v>
      </c>
      <c r="E82" s="30">
        <v>12691830</v>
      </c>
      <c r="F82" s="30">
        <v>5398876</v>
      </c>
      <c r="G82" s="30">
        <v>996482</v>
      </c>
      <c r="H82" s="30">
        <v>473000</v>
      </c>
      <c r="I82" s="30">
        <v>143000</v>
      </c>
      <c r="J82" s="30"/>
      <c r="K82" s="30">
        <v>5743924</v>
      </c>
    </row>
  </sheetData>
  <sheetProtection/>
  <mergeCells count="10">
    <mergeCell ref="A82:C82"/>
    <mergeCell ref="A1:K1"/>
    <mergeCell ref="D4:D6"/>
    <mergeCell ref="A4:A6"/>
    <mergeCell ref="C4:C6"/>
    <mergeCell ref="B4:B6"/>
    <mergeCell ref="E4:K4"/>
    <mergeCell ref="F5:J5"/>
    <mergeCell ref="E5:E6"/>
    <mergeCell ref="K5:K6"/>
  </mergeCells>
  <printOptions horizontalCentered="1"/>
  <pageMargins left="0.3937007874015748" right="0.3937007874015748" top="1.1811023622047245" bottom="0" header="0.5118110236220472" footer="0.5118110236220472"/>
  <pageSetup horizontalDpi="600" verticalDpi="600" orientation="landscape" paperSize="9" r:id="rId1"/>
  <headerFooter alignWithMargins="0">
    <oddHeader>&amp;RZałącznik nr &amp;A
do uchwały Rady Miejskiej 
nr X/89/08
z dnia 27.03.2008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Zeros="0" workbookViewId="0" topLeftCell="A88">
      <selection activeCell="F101" sqref="F101"/>
    </sheetView>
  </sheetViews>
  <sheetFormatPr defaultColWidth="9.00390625" defaultRowHeight="12.75"/>
  <cols>
    <col min="1" max="1" width="4.00390625" style="133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</cols>
  <sheetData>
    <row r="1" spans="1:9" ht="12.75" customHeight="1">
      <c r="A1" s="288" t="s">
        <v>100</v>
      </c>
      <c r="B1" s="288" t="s">
        <v>66</v>
      </c>
      <c r="C1" s="289"/>
      <c r="D1" s="290"/>
      <c r="E1" s="291" t="s">
        <v>149</v>
      </c>
      <c r="F1" s="289"/>
      <c r="G1" s="289"/>
      <c r="H1" s="289"/>
      <c r="I1" s="290"/>
    </row>
    <row r="2" spans="1:9" ht="14.25">
      <c r="A2" s="288"/>
      <c r="B2" s="288"/>
      <c r="C2" s="109" t="s">
        <v>150</v>
      </c>
      <c r="D2" s="109" t="s">
        <v>151</v>
      </c>
      <c r="E2" s="109" t="s">
        <v>152</v>
      </c>
      <c r="F2" s="109" t="s">
        <v>153</v>
      </c>
      <c r="G2" s="109" t="s">
        <v>17</v>
      </c>
      <c r="H2" s="109" t="s">
        <v>58</v>
      </c>
      <c r="I2" s="109" t="s">
        <v>205</v>
      </c>
    </row>
    <row r="3" spans="1:9" ht="12.75">
      <c r="A3" s="110">
        <v>1</v>
      </c>
      <c r="B3" s="110">
        <v>2</v>
      </c>
      <c r="C3" s="110">
        <v>4</v>
      </c>
      <c r="D3" s="110">
        <v>5</v>
      </c>
      <c r="E3" s="110">
        <v>6</v>
      </c>
      <c r="F3" s="110">
        <v>7</v>
      </c>
      <c r="G3" s="110">
        <v>8</v>
      </c>
      <c r="H3" s="110">
        <v>9</v>
      </c>
      <c r="I3" s="110">
        <v>10</v>
      </c>
    </row>
    <row r="4" spans="1:9" s="42" customFormat="1" ht="12.75">
      <c r="A4" s="111">
        <v>1</v>
      </c>
      <c r="B4" s="112" t="s">
        <v>154</v>
      </c>
      <c r="C4" s="113">
        <f aca="true" t="shared" si="0" ref="C4:I4">C6+C11</f>
        <v>1E-38</v>
      </c>
      <c r="D4" s="114">
        <f t="shared" si="0"/>
        <v>1E-38</v>
      </c>
      <c r="E4" s="114">
        <f t="shared" si="0"/>
        <v>1E-38</v>
      </c>
      <c r="F4" s="113">
        <f t="shared" si="0"/>
        <v>1E-38</v>
      </c>
      <c r="G4" s="113">
        <f t="shared" si="0"/>
        <v>1E-38</v>
      </c>
      <c r="H4" s="113">
        <f t="shared" si="0"/>
        <v>1E-38</v>
      </c>
      <c r="I4" s="113">
        <f t="shared" si="0"/>
        <v>1E-38</v>
      </c>
    </row>
    <row r="5" spans="1:9" ht="12.75">
      <c r="A5" s="115"/>
      <c r="B5" s="116" t="s">
        <v>155</v>
      </c>
      <c r="C5" s="117"/>
      <c r="D5" s="118"/>
      <c r="E5" s="118"/>
      <c r="F5" s="117"/>
      <c r="G5" s="117"/>
      <c r="H5" s="117"/>
      <c r="I5" s="117"/>
    </row>
    <row r="6" spans="1:9" s="123" customFormat="1" ht="12.75">
      <c r="A6" s="119">
        <v>2</v>
      </c>
      <c r="B6" s="120" t="s">
        <v>156</v>
      </c>
      <c r="C6" s="121">
        <f aca="true" t="shared" si="1" ref="C6:I6">SUM(C8:C10)</f>
        <v>0</v>
      </c>
      <c r="D6" s="122">
        <f t="shared" si="1"/>
        <v>0</v>
      </c>
      <c r="E6" s="122">
        <f t="shared" si="1"/>
        <v>0</v>
      </c>
      <c r="F6" s="121">
        <f t="shared" si="1"/>
        <v>0</v>
      </c>
      <c r="G6" s="121">
        <f t="shared" si="1"/>
        <v>0</v>
      </c>
      <c r="H6" s="121">
        <f t="shared" si="1"/>
        <v>0</v>
      </c>
      <c r="I6" s="121">
        <f t="shared" si="1"/>
        <v>0</v>
      </c>
    </row>
    <row r="7" spans="1:9" ht="12.75">
      <c r="A7" s="115"/>
      <c r="B7" s="116" t="s">
        <v>155</v>
      </c>
      <c r="C7" s="117"/>
      <c r="D7" s="118"/>
      <c r="E7" s="118"/>
      <c r="F7" s="117"/>
      <c r="G7" s="117"/>
      <c r="H7" s="117"/>
      <c r="I7" s="117"/>
    </row>
    <row r="8" spans="1:9" ht="14.25">
      <c r="A8" s="115">
        <v>3</v>
      </c>
      <c r="B8" s="124" t="s">
        <v>206</v>
      </c>
      <c r="C8" s="125"/>
      <c r="D8" s="126"/>
      <c r="E8" s="126"/>
      <c r="F8" s="125"/>
      <c r="G8" s="125"/>
      <c r="H8" s="125"/>
      <c r="I8" s="125"/>
    </row>
    <row r="9" spans="1:9" ht="12.75">
      <c r="A9" s="115">
        <v>4</v>
      </c>
      <c r="B9" s="124" t="s">
        <v>157</v>
      </c>
      <c r="C9" s="125"/>
      <c r="D9" s="126"/>
      <c r="E9" s="126"/>
      <c r="F9" s="125"/>
      <c r="G9" s="125"/>
      <c r="H9" s="125"/>
      <c r="I9" s="125"/>
    </row>
    <row r="10" spans="1:9" ht="12.75">
      <c r="A10" s="115">
        <v>5</v>
      </c>
      <c r="B10" s="124" t="s">
        <v>158</v>
      </c>
      <c r="C10" s="125"/>
      <c r="D10" s="126"/>
      <c r="E10" s="126"/>
      <c r="F10" s="125"/>
      <c r="G10" s="125"/>
      <c r="H10" s="125"/>
      <c r="I10" s="125"/>
    </row>
    <row r="11" spans="1:9" s="123" customFormat="1" ht="12.75">
      <c r="A11" s="119">
        <v>6</v>
      </c>
      <c r="B11" s="120" t="s">
        <v>159</v>
      </c>
      <c r="C11" s="127">
        <v>1E-38</v>
      </c>
      <c r="D11" s="127">
        <v>1E-38</v>
      </c>
      <c r="E11" s="127">
        <v>1E-38</v>
      </c>
      <c r="F11" s="127">
        <v>1E-38</v>
      </c>
      <c r="G11" s="127">
        <v>1E-38</v>
      </c>
      <c r="H11" s="127">
        <v>1E-38</v>
      </c>
      <c r="I11" s="127">
        <v>1E-38</v>
      </c>
    </row>
    <row r="12" spans="1:9" ht="12.75">
      <c r="A12" s="115"/>
      <c r="B12" s="116" t="s">
        <v>160</v>
      </c>
      <c r="C12" s="125"/>
      <c r="D12" s="126"/>
      <c r="E12" s="126"/>
      <c r="F12" s="125"/>
      <c r="G12" s="125"/>
      <c r="H12" s="125"/>
      <c r="I12" s="125"/>
    </row>
    <row r="13" spans="1:9" ht="12.75">
      <c r="A13" s="115">
        <v>7</v>
      </c>
      <c r="B13" s="124" t="s">
        <v>161</v>
      </c>
      <c r="C13" s="125"/>
      <c r="D13" s="126"/>
      <c r="E13" s="126"/>
      <c r="F13" s="125"/>
      <c r="G13" s="125"/>
      <c r="H13" s="125"/>
      <c r="I13" s="125"/>
    </row>
    <row r="14" spans="1:9" ht="12.75">
      <c r="A14" s="115">
        <v>8</v>
      </c>
      <c r="B14" s="124" t="s">
        <v>162</v>
      </c>
      <c r="C14" s="125"/>
      <c r="D14" s="126"/>
      <c r="E14" s="126"/>
      <c r="F14" s="125"/>
      <c r="G14" s="125"/>
      <c r="H14" s="125"/>
      <c r="I14" s="125"/>
    </row>
    <row r="15" spans="1:9" s="42" customFormat="1" ht="12.75">
      <c r="A15" s="111">
        <v>9</v>
      </c>
      <c r="B15" s="112" t="s">
        <v>163</v>
      </c>
      <c r="C15" s="113">
        <f aca="true" t="shared" si="2" ref="C15:I15">C17+C21</f>
        <v>0</v>
      </c>
      <c r="D15" s="114">
        <f t="shared" si="2"/>
        <v>0</v>
      </c>
      <c r="E15" s="114">
        <f t="shared" si="2"/>
        <v>0</v>
      </c>
      <c r="F15" s="113">
        <f t="shared" si="2"/>
        <v>0</v>
      </c>
      <c r="G15" s="113">
        <f t="shared" si="2"/>
        <v>0</v>
      </c>
      <c r="H15" s="113">
        <f t="shared" si="2"/>
        <v>0</v>
      </c>
      <c r="I15" s="113">
        <f t="shared" si="2"/>
        <v>0</v>
      </c>
    </row>
    <row r="16" spans="1:9" ht="12.75">
      <c r="A16" s="115"/>
      <c r="B16" s="116" t="s">
        <v>155</v>
      </c>
      <c r="C16" s="117"/>
      <c r="D16" s="118"/>
      <c r="E16" s="118"/>
      <c r="F16" s="117"/>
      <c r="G16" s="117"/>
      <c r="H16" s="117"/>
      <c r="I16" s="117"/>
    </row>
    <row r="17" spans="1:9" s="123" customFormat="1" ht="12.75">
      <c r="A17" s="119">
        <v>10</v>
      </c>
      <c r="B17" s="120" t="s">
        <v>164</v>
      </c>
      <c r="C17" s="127"/>
      <c r="D17" s="128"/>
      <c r="E17" s="128"/>
      <c r="F17" s="127"/>
      <c r="G17" s="127"/>
      <c r="H17" s="127"/>
      <c r="I17" s="127"/>
    </row>
    <row r="18" spans="1:9" ht="12.75">
      <c r="A18" s="115"/>
      <c r="B18" s="116" t="s">
        <v>160</v>
      </c>
      <c r="C18" s="125"/>
      <c r="D18" s="126"/>
      <c r="E18" s="126"/>
      <c r="F18" s="125"/>
      <c r="G18" s="125"/>
      <c r="H18" s="125"/>
      <c r="I18" s="125"/>
    </row>
    <row r="19" spans="1:9" ht="12.75">
      <c r="A19" s="115">
        <v>11</v>
      </c>
      <c r="B19" s="124" t="s">
        <v>165</v>
      </c>
      <c r="C19" s="125"/>
      <c r="D19" s="126"/>
      <c r="E19" s="126"/>
      <c r="F19" s="125"/>
      <c r="G19" s="125"/>
      <c r="H19" s="125"/>
      <c r="I19" s="125"/>
    </row>
    <row r="20" spans="1:9" ht="12.75">
      <c r="A20" s="115">
        <v>12</v>
      </c>
      <c r="B20" s="124" t="s">
        <v>166</v>
      </c>
      <c r="C20" s="125"/>
      <c r="D20" s="126"/>
      <c r="E20" s="126"/>
      <c r="F20" s="125"/>
      <c r="G20" s="125"/>
      <c r="H20" s="125"/>
      <c r="I20" s="125"/>
    </row>
    <row r="21" spans="1:9" s="123" customFormat="1" ht="12.75">
      <c r="A21" s="119">
        <v>13</v>
      </c>
      <c r="B21" s="120" t="s">
        <v>167</v>
      </c>
      <c r="C21" s="127"/>
      <c r="D21" s="128"/>
      <c r="E21" s="128"/>
      <c r="F21" s="127"/>
      <c r="G21" s="127"/>
      <c r="H21" s="127"/>
      <c r="I21" s="127"/>
    </row>
    <row r="22" spans="1:9" ht="12.75">
      <c r="A22" s="115">
        <v>14</v>
      </c>
      <c r="B22" s="129" t="s">
        <v>168</v>
      </c>
      <c r="C22" s="117">
        <f aca="true" t="shared" si="3" ref="C22:I22">C4-C15</f>
        <v>1E-38</v>
      </c>
      <c r="D22" s="118">
        <f t="shared" si="3"/>
        <v>1E-38</v>
      </c>
      <c r="E22" s="118">
        <f t="shared" si="3"/>
        <v>1E-38</v>
      </c>
      <c r="F22" s="117">
        <f t="shared" si="3"/>
        <v>1E-38</v>
      </c>
      <c r="G22" s="117">
        <f t="shared" si="3"/>
        <v>1E-38</v>
      </c>
      <c r="H22" s="117">
        <f t="shared" si="3"/>
        <v>1E-38</v>
      </c>
      <c r="I22" s="117">
        <f t="shared" si="3"/>
        <v>1E-38</v>
      </c>
    </row>
    <row r="23" spans="1:9" ht="12.75">
      <c r="A23" s="115">
        <v>15</v>
      </c>
      <c r="B23" s="129" t="s">
        <v>169</v>
      </c>
      <c r="C23" s="117">
        <f aca="true" t="shared" si="4" ref="C23:I23">C24-C40</f>
        <v>0</v>
      </c>
      <c r="D23" s="118">
        <f t="shared" si="4"/>
        <v>0</v>
      </c>
      <c r="E23" s="118">
        <f t="shared" si="4"/>
        <v>0</v>
      </c>
      <c r="F23" s="117">
        <f t="shared" si="4"/>
        <v>0</v>
      </c>
      <c r="G23" s="117">
        <f t="shared" si="4"/>
        <v>0</v>
      </c>
      <c r="H23" s="117">
        <f t="shared" si="4"/>
        <v>0</v>
      </c>
      <c r="I23" s="117">
        <f t="shared" si="4"/>
        <v>0</v>
      </c>
    </row>
    <row r="24" spans="1:9" ht="14.25">
      <c r="A24" s="115">
        <v>16</v>
      </c>
      <c r="B24" s="129" t="s">
        <v>207</v>
      </c>
      <c r="C24" s="117">
        <f aca="true" t="shared" si="5" ref="C24:I24">C26+C29+C30+C31+C34+C37+C38+C39</f>
        <v>0</v>
      </c>
      <c r="D24" s="118">
        <f t="shared" si="5"/>
        <v>0</v>
      </c>
      <c r="E24" s="118">
        <f t="shared" si="5"/>
        <v>0</v>
      </c>
      <c r="F24" s="117">
        <f t="shared" si="5"/>
        <v>0</v>
      </c>
      <c r="G24" s="117">
        <f t="shared" si="5"/>
        <v>0</v>
      </c>
      <c r="H24" s="117">
        <f t="shared" si="5"/>
        <v>0</v>
      </c>
      <c r="I24" s="117">
        <f t="shared" si="5"/>
        <v>0</v>
      </c>
    </row>
    <row r="25" spans="1:9" ht="12.75">
      <c r="A25" s="115"/>
      <c r="B25" s="116" t="s">
        <v>155</v>
      </c>
      <c r="C25" s="117"/>
      <c r="D25" s="118"/>
      <c r="E25" s="118"/>
      <c r="F25" s="117"/>
      <c r="G25" s="117"/>
      <c r="H25" s="117"/>
      <c r="I25" s="117"/>
    </row>
    <row r="26" spans="1:9" ht="12.75" customHeight="1">
      <c r="A26" s="115">
        <v>17</v>
      </c>
      <c r="B26" s="116" t="s">
        <v>170</v>
      </c>
      <c r="C26" s="125"/>
      <c r="D26" s="126"/>
      <c r="E26" s="126"/>
      <c r="F26" s="125"/>
      <c r="G26" s="125"/>
      <c r="H26" s="125"/>
      <c r="I26" s="125">
        <v>0</v>
      </c>
    </row>
    <row r="27" spans="1:9" ht="12.75" customHeight="1">
      <c r="A27" s="115"/>
      <c r="B27" s="116" t="s">
        <v>5</v>
      </c>
      <c r="C27" s="125"/>
      <c r="D27" s="126"/>
      <c r="E27" s="126"/>
      <c r="F27" s="125"/>
      <c r="G27" s="125"/>
      <c r="H27" s="125"/>
      <c r="I27" s="125"/>
    </row>
    <row r="28" spans="1:9" ht="43.5" customHeight="1">
      <c r="A28" s="115">
        <v>18</v>
      </c>
      <c r="B28" s="116" t="s">
        <v>171</v>
      </c>
      <c r="C28" s="125"/>
      <c r="D28" s="126"/>
      <c r="E28" s="126"/>
      <c r="F28" s="125"/>
      <c r="G28" s="125"/>
      <c r="H28" s="125"/>
      <c r="I28" s="125"/>
    </row>
    <row r="29" spans="1:9" ht="12.75">
      <c r="A29" s="115">
        <v>19</v>
      </c>
      <c r="B29" s="116" t="s">
        <v>172</v>
      </c>
      <c r="C29" s="125"/>
      <c r="D29" s="126"/>
      <c r="E29" s="126"/>
      <c r="F29" s="125"/>
      <c r="G29" s="125"/>
      <c r="H29" s="125"/>
      <c r="I29" s="125"/>
    </row>
    <row r="30" spans="1:9" ht="12.75">
      <c r="A30" s="115">
        <v>20</v>
      </c>
      <c r="B30" s="116" t="s">
        <v>173</v>
      </c>
      <c r="C30" s="125"/>
      <c r="D30" s="126"/>
      <c r="E30" s="126"/>
      <c r="F30" s="125"/>
      <c r="G30" s="125"/>
      <c r="H30" s="125"/>
      <c r="I30" s="125"/>
    </row>
    <row r="31" spans="1:9" ht="12.75">
      <c r="A31" s="115">
        <v>21</v>
      </c>
      <c r="B31" s="116" t="s">
        <v>174</v>
      </c>
      <c r="C31" s="125"/>
      <c r="D31" s="126"/>
      <c r="E31" s="126"/>
      <c r="F31" s="125"/>
      <c r="G31" s="125"/>
      <c r="H31" s="125"/>
      <c r="I31" s="125"/>
    </row>
    <row r="32" spans="1:9" ht="12.75">
      <c r="A32" s="115"/>
      <c r="B32" s="116" t="s">
        <v>5</v>
      </c>
      <c r="C32" s="125"/>
      <c r="D32" s="126"/>
      <c r="E32" s="126"/>
      <c r="F32" s="125"/>
      <c r="G32" s="125"/>
      <c r="H32" s="125"/>
      <c r="I32" s="125"/>
    </row>
    <row r="33" spans="1:9" ht="40.5" customHeight="1">
      <c r="A33" s="115">
        <v>22</v>
      </c>
      <c r="B33" s="116" t="s">
        <v>171</v>
      </c>
      <c r="C33" s="125"/>
      <c r="D33" s="126"/>
      <c r="E33" s="126"/>
      <c r="F33" s="125"/>
      <c r="G33" s="125"/>
      <c r="H33" s="125"/>
      <c r="I33" s="125"/>
    </row>
    <row r="34" spans="1:9" ht="25.5">
      <c r="A34" s="115">
        <v>23</v>
      </c>
      <c r="B34" s="116" t="s">
        <v>175</v>
      </c>
      <c r="C34" s="125"/>
      <c r="D34" s="126"/>
      <c r="E34" s="126"/>
      <c r="F34" s="125"/>
      <c r="G34" s="125"/>
      <c r="H34" s="125"/>
      <c r="I34" s="125"/>
    </row>
    <row r="35" spans="1:9" ht="12.75">
      <c r="A35" s="115"/>
      <c r="B35" s="116" t="s">
        <v>5</v>
      </c>
      <c r="C35" s="125"/>
      <c r="D35" s="126"/>
      <c r="E35" s="126"/>
      <c r="F35" s="125"/>
      <c r="G35" s="125"/>
      <c r="H35" s="125"/>
      <c r="I35" s="125"/>
    </row>
    <row r="36" spans="1:9" ht="51">
      <c r="A36" s="115">
        <v>24</v>
      </c>
      <c r="B36" s="116" t="s">
        <v>171</v>
      </c>
      <c r="C36" s="125"/>
      <c r="D36" s="126"/>
      <c r="E36" s="126"/>
      <c r="F36" s="125"/>
      <c r="G36" s="125"/>
      <c r="H36" s="125"/>
      <c r="I36" s="125"/>
    </row>
    <row r="37" spans="1:9" ht="12.75">
      <c r="A37" s="115">
        <v>25</v>
      </c>
      <c r="B37" s="130" t="s">
        <v>176</v>
      </c>
      <c r="C37" s="125"/>
      <c r="D37" s="126"/>
      <c r="E37" s="126"/>
      <c r="F37" s="125"/>
      <c r="G37" s="125"/>
      <c r="H37" s="125"/>
      <c r="I37" s="125"/>
    </row>
    <row r="38" spans="1:9" ht="12.75">
      <c r="A38" s="115">
        <v>26</v>
      </c>
      <c r="B38" s="116" t="s">
        <v>177</v>
      </c>
      <c r="C38" s="125"/>
      <c r="D38" s="126"/>
      <c r="E38" s="126"/>
      <c r="F38" s="125"/>
      <c r="G38" s="125"/>
      <c r="H38" s="125"/>
      <c r="I38" s="125"/>
    </row>
    <row r="39" spans="1:9" ht="12.75">
      <c r="A39" s="115">
        <v>27</v>
      </c>
      <c r="B39" s="116" t="s">
        <v>178</v>
      </c>
      <c r="C39" s="125"/>
      <c r="D39" s="126"/>
      <c r="E39" s="126"/>
      <c r="F39" s="125"/>
      <c r="G39" s="125"/>
      <c r="H39" s="125"/>
      <c r="I39" s="125"/>
    </row>
    <row r="40" spans="1:9" ht="14.25">
      <c r="A40" s="115">
        <v>28</v>
      </c>
      <c r="B40" s="129" t="s">
        <v>208</v>
      </c>
      <c r="C40" s="117">
        <f aca="true" t="shared" si="6" ref="C40:I40">C42+C45+C46+C47+C50+C53</f>
        <v>0</v>
      </c>
      <c r="D40" s="118">
        <f t="shared" si="6"/>
        <v>0</v>
      </c>
      <c r="E40" s="118">
        <f t="shared" si="6"/>
        <v>0</v>
      </c>
      <c r="F40" s="117">
        <f t="shared" si="6"/>
        <v>0</v>
      </c>
      <c r="G40" s="117">
        <f t="shared" si="6"/>
        <v>0</v>
      </c>
      <c r="H40" s="117">
        <f t="shared" si="6"/>
        <v>0</v>
      </c>
      <c r="I40" s="117">
        <f t="shared" si="6"/>
        <v>0</v>
      </c>
    </row>
    <row r="41" spans="1:9" ht="12.75">
      <c r="A41" s="115"/>
      <c r="B41" s="116" t="s">
        <v>155</v>
      </c>
      <c r="C41" s="117"/>
      <c r="D41" s="118"/>
      <c r="E41" s="118"/>
      <c r="F41" s="117"/>
      <c r="G41" s="117"/>
      <c r="H41" s="117"/>
      <c r="I41" s="117"/>
    </row>
    <row r="42" spans="1:9" ht="12.75">
      <c r="A42" s="115">
        <v>29</v>
      </c>
      <c r="B42" s="116" t="s">
        <v>179</v>
      </c>
      <c r="C42" s="125"/>
      <c r="D42" s="126"/>
      <c r="E42" s="126"/>
      <c r="F42" s="125"/>
      <c r="G42" s="125"/>
      <c r="H42" s="125"/>
      <c r="I42" s="125"/>
    </row>
    <row r="43" spans="1:9" ht="12.75">
      <c r="A43" s="115"/>
      <c r="B43" s="116" t="s">
        <v>5</v>
      </c>
      <c r="C43" s="125"/>
      <c r="D43" s="126"/>
      <c r="E43" s="126"/>
      <c r="F43" s="125"/>
      <c r="G43" s="125"/>
      <c r="H43" s="125"/>
      <c r="I43" s="125"/>
    </row>
    <row r="44" spans="1:9" ht="44.25" customHeight="1">
      <c r="A44" s="115">
        <v>30</v>
      </c>
      <c r="B44" s="116" t="s">
        <v>171</v>
      </c>
      <c r="C44" s="125"/>
      <c r="D44" s="126"/>
      <c r="E44" s="126"/>
      <c r="F44" s="125"/>
      <c r="G44" s="125"/>
      <c r="H44" s="125"/>
      <c r="I44" s="125"/>
    </row>
    <row r="45" spans="1:9" ht="12.75">
      <c r="A45" s="115">
        <v>31</v>
      </c>
      <c r="B45" s="116" t="s">
        <v>180</v>
      </c>
      <c r="C45" s="125"/>
      <c r="D45" s="126"/>
      <c r="E45" s="126"/>
      <c r="F45" s="125"/>
      <c r="G45" s="125"/>
      <c r="H45" s="125"/>
      <c r="I45" s="125"/>
    </row>
    <row r="46" spans="1:9" ht="12.75">
      <c r="A46" s="115">
        <v>32</v>
      </c>
      <c r="B46" s="116" t="s">
        <v>181</v>
      </c>
      <c r="C46" s="125"/>
      <c r="D46" s="126"/>
      <c r="E46" s="126"/>
      <c r="F46" s="125"/>
      <c r="G46" s="125"/>
      <c r="H46" s="125"/>
      <c r="I46" s="125"/>
    </row>
    <row r="47" spans="1:9" ht="12.75">
      <c r="A47" s="115">
        <v>33</v>
      </c>
      <c r="B47" s="116" t="s">
        <v>182</v>
      </c>
      <c r="C47" s="125"/>
      <c r="D47" s="126"/>
      <c r="E47" s="126"/>
      <c r="F47" s="125"/>
      <c r="G47" s="125"/>
      <c r="H47" s="125"/>
      <c r="I47" s="125"/>
    </row>
    <row r="48" spans="1:9" ht="12.75">
      <c r="A48" s="115"/>
      <c r="B48" s="116" t="s">
        <v>5</v>
      </c>
      <c r="C48" s="125"/>
      <c r="D48" s="126"/>
      <c r="E48" s="126"/>
      <c r="F48" s="125"/>
      <c r="G48" s="125"/>
      <c r="H48" s="125"/>
      <c r="I48" s="125"/>
    </row>
    <row r="49" spans="1:9" ht="38.25" customHeight="1">
      <c r="A49" s="115">
        <v>34</v>
      </c>
      <c r="B49" s="116" t="s">
        <v>171</v>
      </c>
      <c r="C49" s="125"/>
      <c r="D49" s="126"/>
      <c r="E49" s="126"/>
      <c r="F49" s="125"/>
      <c r="G49" s="125"/>
      <c r="H49" s="125"/>
      <c r="I49" s="125"/>
    </row>
    <row r="50" spans="1:9" ht="12.75">
      <c r="A50" s="115">
        <v>35</v>
      </c>
      <c r="B50" s="116" t="s">
        <v>183</v>
      </c>
      <c r="C50" s="125"/>
      <c r="D50" s="126"/>
      <c r="E50" s="126"/>
      <c r="F50" s="125"/>
      <c r="G50" s="125"/>
      <c r="H50" s="125"/>
      <c r="I50" s="125"/>
    </row>
    <row r="51" spans="1:9" ht="12.75">
      <c r="A51" s="115"/>
      <c r="B51" s="116" t="s">
        <v>5</v>
      </c>
      <c r="C51" s="125"/>
      <c r="D51" s="126"/>
      <c r="E51" s="126"/>
      <c r="F51" s="125"/>
      <c r="G51" s="125"/>
      <c r="H51" s="125"/>
      <c r="I51" s="125"/>
    </row>
    <row r="52" spans="1:9" ht="42" customHeight="1">
      <c r="A52" s="115">
        <v>36</v>
      </c>
      <c r="B52" s="116" t="s">
        <v>171</v>
      </c>
      <c r="C52" s="125"/>
      <c r="D52" s="126"/>
      <c r="E52" s="126"/>
      <c r="F52" s="125"/>
      <c r="G52" s="125"/>
      <c r="H52" s="125"/>
      <c r="I52" s="125"/>
    </row>
    <row r="53" spans="1:9" ht="12.75">
      <c r="A53" s="115">
        <v>37</v>
      </c>
      <c r="B53" s="116" t="s">
        <v>184</v>
      </c>
      <c r="C53" s="125"/>
      <c r="D53" s="126"/>
      <c r="E53" s="126"/>
      <c r="F53" s="125"/>
      <c r="G53" s="125"/>
      <c r="H53" s="125"/>
      <c r="I53" s="125"/>
    </row>
    <row r="54" spans="1:9" ht="14.25">
      <c r="A54" s="115">
        <v>38</v>
      </c>
      <c r="B54" s="129" t="s">
        <v>209</v>
      </c>
      <c r="C54" s="117">
        <f aca="true" t="shared" si="7" ref="C54:I54">C56+C59+C62+C65+C66</f>
        <v>0</v>
      </c>
      <c r="D54" s="117">
        <f t="shared" si="7"/>
        <v>0</v>
      </c>
      <c r="E54" s="117">
        <f t="shared" si="7"/>
        <v>0</v>
      </c>
      <c r="F54" s="117">
        <f t="shared" si="7"/>
        <v>0</v>
      </c>
      <c r="G54" s="117">
        <f t="shared" si="7"/>
        <v>0</v>
      </c>
      <c r="H54" s="117">
        <f t="shared" si="7"/>
        <v>0</v>
      </c>
      <c r="I54" s="117">
        <f t="shared" si="7"/>
        <v>0</v>
      </c>
    </row>
    <row r="55" spans="1:9" ht="12.75">
      <c r="A55" s="115"/>
      <c r="B55" s="116" t="s">
        <v>155</v>
      </c>
      <c r="C55" s="117"/>
      <c r="D55" s="118"/>
      <c r="E55" s="118"/>
      <c r="F55" s="117"/>
      <c r="G55" s="117"/>
      <c r="H55" s="117"/>
      <c r="I55" s="117"/>
    </row>
    <row r="56" spans="1:9" ht="12.75">
      <c r="A56" s="115">
        <v>39</v>
      </c>
      <c r="B56" s="116" t="s">
        <v>185</v>
      </c>
      <c r="C56" s="125"/>
      <c r="D56" s="126"/>
      <c r="E56" s="126">
        <f>D56+E26-E42</f>
        <v>0</v>
      </c>
      <c r="F56" s="125">
        <f>E56+F26-F42</f>
        <v>0</v>
      </c>
      <c r="G56" s="125">
        <f>F56+G26-G42</f>
        <v>0</v>
      </c>
      <c r="H56" s="125">
        <f>G56+H26-H42</f>
        <v>0</v>
      </c>
      <c r="I56" s="125">
        <f>H56+I26-I42</f>
        <v>0</v>
      </c>
    </row>
    <row r="57" spans="1:9" ht="12.75">
      <c r="A57" s="115"/>
      <c r="B57" s="116" t="s">
        <v>5</v>
      </c>
      <c r="C57" s="125"/>
      <c r="D57" s="126"/>
      <c r="E57" s="126"/>
      <c r="F57" s="125"/>
      <c r="G57" s="125"/>
      <c r="H57" s="125"/>
      <c r="I57" s="125"/>
    </row>
    <row r="58" spans="1:9" ht="42.75" customHeight="1">
      <c r="A58" s="115">
        <v>40</v>
      </c>
      <c r="B58" s="116" t="s">
        <v>171</v>
      </c>
      <c r="C58" s="125"/>
      <c r="D58" s="126"/>
      <c r="E58" s="126"/>
      <c r="F58" s="125"/>
      <c r="G58" s="125"/>
      <c r="H58" s="125"/>
      <c r="I58" s="125"/>
    </row>
    <row r="59" spans="1:9" ht="12.75">
      <c r="A59" s="115">
        <v>41</v>
      </c>
      <c r="B59" s="116" t="s">
        <v>186</v>
      </c>
      <c r="C59" s="125"/>
      <c r="D59" s="126"/>
      <c r="E59" s="126"/>
      <c r="F59" s="125"/>
      <c r="G59" s="125"/>
      <c r="H59" s="125"/>
      <c r="I59" s="125"/>
    </row>
    <row r="60" spans="1:9" ht="12.75">
      <c r="A60" s="115"/>
      <c r="B60" s="116" t="s">
        <v>5</v>
      </c>
      <c r="C60" s="125"/>
      <c r="D60" s="126"/>
      <c r="E60" s="126"/>
      <c r="F60" s="125"/>
      <c r="G60" s="125"/>
      <c r="H60" s="125"/>
      <c r="I60" s="125"/>
    </row>
    <row r="61" spans="1:9" ht="38.25" customHeight="1">
      <c r="A61" s="115">
        <v>42</v>
      </c>
      <c r="B61" s="116" t="s">
        <v>171</v>
      </c>
      <c r="C61" s="125"/>
      <c r="D61" s="126"/>
      <c r="E61" s="126"/>
      <c r="F61" s="125"/>
      <c r="G61" s="125"/>
      <c r="H61" s="125"/>
      <c r="I61" s="125"/>
    </row>
    <row r="62" spans="1:9" ht="12.75">
      <c r="A62" s="115">
        <v>43</v>
      </c>
      <c r="B62" s="116" t="s">
        <v>187</v>
      </c>
      <c r="C62" s="125"/>
      <c r="D62" s="126"/>
      <c r="E62" s="126"/>
      <c r="F62" s="125"/>
      <c r="G62" s="125"/>
      <c r="H62" s="125"/>
      <c r="I62" s="125"/>
    </row>
    <row r="63" spans="1:9" ht="12.75">
      <c r="A63" s="115"/>
      <c r="B63" s="116" t="s">
        <v>5</v>
      </c>
      <c r="C63" s="125"/>
      <c r="D63" s="126"/>
      <c r="E63" s="126"/>
      <c r="F63" s="125"/>
      <c r="G63" s="125"/>
      <c r="H63" s="125"/>
      <c r="I63" s="125"/>
    </row>
    <row r="64" spans="1:9" ht="40.5" customHeight="1">
      <c r="A64" s="115">
        <v>44</v>
      </c>
      <c r="B64" s="116" t="s">
        <v>171</v>
      </c>
      <c r="C64" s="125"/>
      <c r="D64" s="126"/>
      <c r="E64" s="126"/>
      <c r="F64" s="125"/>
      <c r="G64" s="125"/>
      <c r="H64" s="125"/>
      <c r="I64" s="125"/>
    </row>
    <row r="65" spans="1:9" ht="14.25">
      <c r="A65" s="115">
        <v>45</v>
      </c>
      <c r="B65" s="116" t="s">
        <v>210</v>
      </c>
      <c r="C65" s="125"/>
      <c r="D65" s="126"/>
      <c r="E65" s="126"/>
      <c r="F65" s="125"/>
      <c r="G65" s="125"/>
      <c r="H65" s="125"/>
      <c r="I65" s="125"/>
    </row>
    <row r="66" spans="1:9" ht="12.75">
      <c r="A66" s="115">
        <v>46</v>
      </c>
      <c r="B66" s="116" t="s">
        <v>188</v>
      </c>
      <c r="C66" s="125"/>
      <c r="D66" s="126"/>
      <c r="E66" s="126"/>
      <c r="F66" s="125"/>
      <c r="G66" s="125"/>
      <c r="H66" s="125"/>
      <c r="I66" s="125"/>
    </row>
    <row r="67" spans="1:9" ht="12.75">
      <c r="A67" s="115"/>
      <c r="B67" s="116" t="s">
        <v>5</v>
      </c>
      <c r="C67" s="125"/>
      <c r="D67" s="126"/>
      <c r="E67" s="126"/>
      <c r="F67" s="125"/>
      <c r="G67" s="125"/>
      <c r="H67" s="125"/>
      <c r="I67" s="125"/>
    </row>
    <row r="68" spans="1:9" ht="12.75">
      <c r="A68" s="115">
        <v>47</v>
      </c>
      <c r="B68" s="116" t="s">
        <v>189</v>
      </c>
      <c r="C68" s="125"/>
      <c r="D68" s="126"/>
      <c r="E68" s="126"/>
      <c r="F68" s="125"/>
      <c r="G68" s="125"/>
      <c r="H68" s="125"/>
      <c r="I68" s="125"/>
    </row>
    <row r="69" spans="1:9" ht="12.75">
      <c r="A69" s="115">
        <v>48</v>
      </c>
      <c r="B69" s="116" t="s">
        <v>190</v>
      </c>
      <c r="C69" s="125"/>
      <c r="D69" s="126"/>
      <c r="E69" s="126"/>
      <c r="F69" s="125"/>
      <c r="G69" s="125"/>
      <c r="H69" s="125"/>
      <c r="I69" s="125"/>
    </row>
    <row r="70" spans="1:9" ht="12.75">
      <c r="A70" s="115">
        <v>49</v>
      </c>
      <c r="B70" s="116" t="s">
        <v>191</v>
      </c>
      <c r="C70" s="118">
        <f aca="true" t="shared" si="8" ref="C70:I70">IF(C4=0,0,C54/C4*100)</f>
        <v>0</v>
      </c>
      <c r="D70" s="118">
        <f t="shared" si="8"/>
        <v>0</v>
      </c>
      <c r="E70" s="118">
        <f t="shared" si="8"/>
        <v>0</v>
      </c>
      <c r="F70" s="118">
        <f t="shared" si="8"/>
        <v>0</v>
      </c>
      <c r="G70" s="118">
        <f t="shared" si="8"/>
        <v>0</v>
      </c>
      <c r="H70" s="118">
        <f t="shared" si="8"/>
        <v>0</v>
      </c>
      <c r="I70" s="118">
        <f t="shared" si="8"/>
        <v>0</v>
      </c>
    </row>
    <row r="71" spans="1:9" ht="25.5">
      <c r="A71" s="115">
        <v>50</v>
      </c>
      <c r="B71" s="116" t="s">
        <v>192</v>
      </c>
      <c r="C71" s="118">
        <f aca="true" t="shared" si="9" ref="C71:I71">(C54-C58-C61-C64)/C4*100</f>
        <v>0</v>
      </c>
      <c r="D71" s="118">
        <f t="shared" si="9"/>
        <v>0</v>
      </c>
      <c r="E71" s="118">
        <f t="shared" si="9"/>
        <v>0</v>
      </c>
      <c r="F71" s="118">
        <f t="shared" si="9"/>
        <v>0</v>
      </c>
      <c r="G71" s="118">
        <f t="shared" si="9"/>
        <v>0</v>
      </c>
      <c r="H71" s="118">
        <f t="shared" si="9"/>
        <v>0</v>
      </c>
      <c r="I71" s="118">
        <f t="shared" si="9"/>
        <v>0</v>
      </c>
    </row>
    <row r="72" spans="1:9" ht="25.5">
      <c r="A72" s="115">
        <v>51</v>
      </c>
      <c r="B72" s="116" t="s">
        <v>193</v>
      </c>
      <c r="C72" s="118">
        <f aca="true" t="shared" si="10" ref="C72:I72">C54/(C8+C11-C14)*100</f>
        <v>0</v>
      </c>
      <c r="D72" s="118">
        <f t="shared" si="10"/>
        <v>0</v>
      </c>
      <c r="E72" s="118">
        <f t="shared" si="10"/>
        <v>0</v>
      </c>
      <c r="F72" s="118">
        <f t="shared" si="10"/>
        <v>0</v>
      </c>
      <c r="G72" s="118">
        <f t="shared" si="10"/>
        <v>0</v>
      </c>
      <c r="H72" s="118">
        <f t="shared" si="10"/>
        <v>0</v>
      </c>
      <c r="I72" s="118">
        <f t="shared" si="10"/>
        <v>0</v>
      </c>
    </row>
    <row r="73" spans="1:9" ht="38.25">
      <c r="A73" s="115">
        <v>52</v>
      </c>
      <c r="B73" s="116" t="s">
        <v>194</v>
      </c>
      <c r="C73" s="118">
        <f aca="true" t="shared" si="11" ref="C73:I73">(C54-C58-C61-C64)/(C8+C11-C14)*100</f>
        <v>0</v>
      </c>
      <c r="D73" s="118">
        <f t="shared" si="11"/>
        <v>0</v>
      </c>
      <c r="E73" s="118">
        <f t="shared" si="11"/>
        <v>0</v>
      </c>
      <c r="F73" s="118">
        <f t="shared" si="11"/>
        <v>0</v>
      </c>
      <c r="G73" s="118">
        <f t="shared" si="11"/>
        <v>0</v>
      </c>
      <c r="H73" s="118">
        <f t="shared" si="11"/>
        <v>0</v>
      </c>
      <c r="I73" s="118">
        <f t="shared" si="11"/>
        <v>0</v>
      </c>
    </row>
    <row r="74" spans="1:9" ht="14.25">
      <c r="A74" s="115">
        <v>53</v>
      </c>
      <c r="B74" s="129" t="s">
        <v>211</v>
      </c>
      <c r="C74" s="117">
        <f aca="true" t="shared" si="12" ref="C74:I74">C76+C79+C82+C85</f>
        <v>0</v>
      </c>
      <c r="D74" s="118">
        <f t="shared" si="12"/>
        <v>0</v>
      </c>
      <c r="E74" s="118">
        <f t="shared" si="12"/>
        <v>0</v>
      </c>
      <c r="F74" s="118">
        <f t="shared" si="12"/>
        <v>0</v>
      </c>
      <c r="G74" s="118">
        <f t="shared" si="12"/>
        <v>0</v>
      </c>
      <c r="H74" s="118">
        <f t="shared" si="12"/>
        <v>0</v>
      </c>
      <c r="I74" s="118">
        <f t="shared" si="12"/>
        <v>0</v>
      </c>
    </row>
    <row r="75" spans="1:9" ht="15" customHeight="1">
      <c r="A75" s="115"/>
      <c r="B75" s="116" t="s">
        <v>195</v>
      </c>
      <c r="C75" s="117"/>
      <c r="D75" s="118"/>
      <c r="E75" s="118"/>
      <c r="F75" s="118"/>
      <c r="G75" s="118"/>
      <c r="H75" s="118"/>
      <c r="I75" s="118"/>
    </row>
    <row r="76" spans="1:9" ht="12.75">
      <c r="A76" s="115">
        <v>54</v>
      </c>
      <c r="B76" s="116" t="s">
        <v>196</v>
      </c>
      <c r="C76" s="125"/>
      <c r="D76" s="126">
        <f aca="true" t="shared" si="13" ref="D76:I76">D19+D42</f>
        <v>0</v>
      </c>
      <c r="E76" s="126">
        <f t="shared" si="13"/>
        <v>0</v>
      </c>
      <c r="F76" s="126">
        <f t="shared" si="13"/>
        <v>0</v>
      </c>
      <c r="G76" s="126">
        <f t="shared" si="13"/>
        <v>0</v>
      </c>
      <c r="H76" s="126">
        <f t="shared" si="13"/>
        <v>0</v>
      </c>
      <c r="I76" s="126">
        <f t="shared" si="13"/>
        <v>0</v>
      </c>
    </row>
    <row r="77" spans="1:9" ht="12.75">
      <c r="A77" s="115"/>
      <c r="B77" s="116" t="s">
        <v>5</v>
      </c>
      <c r="C77" s="125"/>
      <c r="D77" s="126"/>
      <c r="E77" s="126"/>
      <c r="F77" s="126"/>
      <c r="G77" s="126"/>
      <c r="H77" s="126"/>
      <c r="I77" s="126"/>
    </row>
    <row r="78" spans="1:9" ht="39" customHeight="1">
      <c r="A78" s="115">
        <v>55</v>
      </c>
      <c r="B78" s="116" t="s">
        <v>171</v>
      </c>
      <c r="C78" s="125"/>
      <c r="D78" s="126"/>
      <c r="E78" s="126"/>
      <c r="F78" s="126"/>
      <c r="G78" s="126"/>
      <c r="H78" s="126"/>
      <c r="I78" s="126"/>
    </row>
    <row r="79" spans="1:9" ht="12.75">
      <c r="A79" s="115">
        <v>56</v>
      </c>
      <c r="B79" s="116" t="s">
        <v>197</v>
      </c>
      <c r="C79" s="125"/>
      <c r="D79" s="126"/>
      <c r="E79" s="126"/>
      <c r="F79" s="126"/>
      <c r="G79" s="126"/>
      <c r="H79" s="126"/>
      <c r="I79" s="126"/>
    </row>
    <row r="80" spans="1:9" ht="12.75">
      <c r="A80" s="115"/>
      <c r="B80" s="116" t="s">
        <v>5</v>
      </c>
      <c r="C80" s="125"/>
      <c r="D80" s="126"/>
      <c r="E80" s="126"/>
      <c r="F80" s="126"/>
      <c r="G80" s="126"/>
      <c r="H80" s="126"/>
      <c r="I80" s="126"/>
    </row>
    <row r="81" spans="1:9" ht="36.75" customHeight="1">
      <c r="A81" s="115">
        <v>57</v>
      </c>
      <c r="B81" s="116" t="s">
        <v>171</v>
      </c>
      <c r="C81" s="125"/>
      <c r="D81" s="126"/>
      <c r="E81" s="126"/>
      <c r="F81" s="126"/>
      <c r="G81" s="126"/>
      <c r="H81" s="126"/>
      <c r="I81" s="126"/>
    </row>
    <row r="82" spans="1:9" ht="12.75">
      <c r="A82" s="115">
        <v>58</v>
      </c>
      <c r="B82" s="116" t="s">
        <v>198</v>
      </c>
      <c r="C82" s="125"/>
      <c r="D82" s="126"/>
      <c r="E82" s="126"/>
      <c r="F82" s="126"/>
      <c r="G82" s="126"/>
      <c r="H82" s="126"/>
      <c r="I82" s="126"/>
    </row>
    <row r="83" spans="1:9" ht="12.75">
      <c r="A83" s="115"/>
      <c r="B83" s="116" t="s">
        <v>5</v>
      </c>
      <c r="C83" s="125"/>
      <c r="D83" s="126"/>
      <c r="E83" s="126"/>
      <c r="F83" s="126"/>
      <c r="G83" s="126"/>
      <c r="H83" s="126"/>
      <c r="I83" s="126"/>
    </row>
    <row r="84" spans="1:9" ht="41.25" customHeight="1">
      <c r="A84" s="115">
        <v>59</v>
      </c>
      <c r="B84" s="116" t="s">
        <v>171</v>
      </c>
      <c r="C84" s="125"/>
      <c r="D84" s="126"/>
      <c r="E84" s="126"/>
      <c r="F84" s="126"/>
      <c r="G84" s="126"/>
      <c r="H84" s="126"/>
      <c r="I84" s="126"/>
    </row>
    <row r="85" spans="1:9" ht="13.5" customHeight="1">
      <c r="A85" s="115">
        <v>60</v>
      </c>
      <c r="B85" s="116" t="s">
        <v>212</v>
      </c>
      <c r="C85" s="125"/>
      <c r="D85" s="126"/>
      <c r="E85" s="126"/>
      <c r="F85" s="126"/>
      <c r="G85" s="126"/>
      <c r="H85" s="126"/>
      <c r="I85" s="126"/>
    </row>
    <row r="86" spans="1:9" ht="12.75">
      <c r="A86" s="115">
        <v>61</v>
      </c>
      <c r="B86" s="116" t="s">
        <v>199</v>
      </c>
      <c r="C86" s="126">
        <f aca="true" t="shared" si="14" ref="C86:I86">C76/C4*100</f>
        <v>0</v>
      </c>
      <c r="D86" s="126">
        <f t="shared" si="14"/>
        <v>0</v>
      </c>
      <c r="E86" s="126">
        <f t="shared" si="14"/>
        <v>0</v>
      </c>
      <c r="F86" s="126">
        <f t="shared" si="14"/>
        <v>0</v>
      </c>
      <c r="G86" s="126">
        <f t="shared" si="14"/>
        <v>0</v>
      </c>
      <c r="H86" s="126">
        <f t="shared" si="14"/>
        <v>0</v>
      </c>
      <c r="I86" s="126">
        <f t="shared" si="14"/>
        <v>0</v>
      </c>
    </row>
    <row r="87" spans="1:9" ht="25.5">
      <c r="A87" s="115">
        <v>62</v>
      </c>
      <c r="B87" s="116" t="s">
        <v>200</v>
      </c>
      <c r="C87" s="126">
        <f aca="true" t="shared" si="15" ref="C87:I87">(C74-C78-C81-C84)/C4*100</f>
        <v>0</v>
      </c>
      <c r="D87" s="126">
        <f t="shared" si="15"/>
        <v>0</v>
      </c>
      <c r="E87" s="126">
        <f t="shared" si="15"/>
        <v>0</v>
      </c>
      <c r="F87" s="126">
        <f t="shared" si="15"/>
        <v>0</v>
      </c>
      <c r="G87" s="126">
        <f t="shared" si="15"/>
        <v>0</v>
      </c>
      <c r="H87" s="126">
        <f t="shared" si="15"/>
        <v>0</v>
      </c>
      <c r="I87" s="126">
        <f t="shared" si="15"/>
        <v>0</v>
      </c>
    </row>
    <row r="88" spans="1:9" ht="25.5">
      <c r="A88" s="115">
        <v>63</v>
      </c>
      <c r="B88" s="116" t="s">
        <v>201</v>
      </c>
      <c r="C88" s="126">
        <f aca="true" t="shared" si="16" ref="C88:I88">C74/(C8+C11-C14)*100</f>
        <v>0</v>
      </c>
      <c r="D88" s="126">
        <f t="shared" si="16"/>
        <v>0</v>
      </c>
      <c r="E88" s="126">
        <f t="shared" si="16"/>
        <v>0</v>
      </c>
      <c r="F88" s="126">
        <f t="shared" si="16"/>
        <v>0</v>
      </c>
      <c r="G88" s="126">
        <f t="shared" si="16"/>
        <v>0</v>
      </c>
      <c r="H88" s="126">
        <f t="shared" si="16"/>
        <v>0</v>
      </c>
      <c r="I88" s="126">
        <f t="shared" si="16"/>
        <v>0</v>
      </c>
    </row>
    <row r="89" spans="1:9" ht="38.25">
      <c r="A89" s="115">
        <v>64</v>
      </c>
      <c r="B89" s="116" t="s">
        <v>202</v>
      </c>
      <c r="C89" s="126">
        <f aca="true" t="shared" si="17" ref="C89:I89">(C74-C78-C81-C84)/(C8+C11-C14)*100</f>
        <v>0</v>
      </c>
      <c r="D89" s="126">
        <f t="shared" si="17"/>
        <v>0</v>
      </c>
      <c r="E89" s="126">
        <f t="shared" si="17"/>
        <v>0</v>
      </c>
      <c r="F89" s="126">
        <f t="shared" si="17"/>
        <v>0</v>
      </c>
      <c r="G89" s="126">
        <f t="shared" si="17"/>
        <v>0</v>
      </c>
      <c r="H89" s="126">
        <f t="shared" si="17"/>
        <v>0</v>
      </c>
      <c r="I89" s="126">
        <f t="shared" si="17"/>
        <v>0</v>
      </c>
    </row>
    <row r="90" spans="1:9" ht="76.5">
      <c r="A90" s="115">
        <v>65</v>
      </c>
      <c r="B90" s="116" t="s">
        <v>203</v>
      </c>
      <c r="C90" s="126"/>
      <c r="D90" s="126"/>
      <c r="E90" s="126"/>
      <c r="F90" s="126">
        <f>((C6+C13-(C17-C19))/C4+(D6+D13-(D17-D19))/D4+(E6+E13-(E17-E19))/E4)/3*100</f>
        <v>0</v>
      </c>
      <c r="G90" s="126">
        <f>((D6+D13-(D17-D19))/D4+(E6+E13-(E17-E19))/E4+(F6+F13-(F17-F19))/F4)/3*100</f>
        <v>0</v>
      </c>
      <c r="H90" s="126">
        <f>((E6+E13-(E17-E19))/E4+(F6+F13-(F17-F19))/F4+(G6+G13-(G17-G19))/G4)/3*100</f>
        <v>0</v>
      </c>
      <c r="I90" s="126">
        <f>((F6+F13-(F17-F19))/F4+(G6+G13-(G17-G19))/G4+(H6+H13-(H17-H19))/H4)/3*100</f>
        <v>0</v>
      </c>
    </row>
    <row r="91" spans="1:9" ht="25.5">
      <c r="A91" s="115">
        <v>66</v>
      </c>
      <c r="B91" s="116" t="s">
        <v>204</v>
      </c>
      <c r="C91" s="126">
        <f aca="true" t="shared" si="18" ref="C91:I91">C6-C17</f>
        <v>0</v>
      </c>
      <c r="D91" s="126">
        <f t="shared" si="18"/>
        <v>0</v>
      </c>
      <c r="E91" s="126">
        <f t="shared" si="18"/>
        <v>0</v>
      </c>
      <c r="F91" s="126">
        <f t="shared" si="18"/>
        <v>0</v>
      </c>
      <c r="G91" s="126">
        <f t="shared" si="18"/>
        <v>0</v>
      </c>
      <c r="H91" s="126">
        <f t="shared" si="18"/>
        <v>0</v>
      </c>
      <c r="I91" s="126">
        <f t="shared" si="18"/>
        <v>0</v>
      </c>
    </row>
    <row r="93" ht="14.25">
      <c r="A93" s="131" t="s">
        <v>213</v>
      </c>
    </row>
    <row r="94" spans="1:9" ht="12.75">
      <c r="A94" s="286" t="s">
        <v>214</v>
      </c>
      <c r="B94" s="287"/>
      <c r="C94" s="287"/>
      <c r="D94" s="287"/>
      <c r="E94" s="287"/>
      <c r="F94" s="287"/>
      <c r="G94" s="287"/>
      <c r="H94" s="287"/>
      <c r="I94" s="287"/>
    </row>
    <row r="95" ht="14.25">
      <c r="A95" s="131" t="s">
        <v>215</v>
      </c>
    </row>
    <row r="96" spans="1:9" ht="53.25" customHeight="1">
      <c r="A96" s="286" t="s">
        <v>216</v>
      </c>
      <c r="B96" s="287"/>
      <c r="C96" s="287"/>
      <c r="D96" s="287"/>
      <c r="E96" s="287"/>
      <c r="F96" s="287"/>
      <c r="G96" s="287"/>
      <c r="H96" s="287"/>
      <c r="I96" s="287"/>
    </row>
    <row r="97" ht="14.25">
      <c r="A97" s="132"/>
    </row>
    <row r="98" ht="14.25">
      <c r="A98" s="132"/>
    </row>
    <row r="99" ht="12.75">
      <c r="G99" s="134"/>
    </row>
    <row r="100" ht="25.5" customHeight="1">
      <c r="G100" s="135"/>
    </row>
  </sheetData>
  <sheetProtection/>
  <mergeCells count="6">
    <mergeCell ref="A94:I94"/>
    <mergeCell ref="A96:I96"/>
    <mergeCell ref="A1:A2"/>
    <mergeCell ref="B1:B2"/>
    <mergeCell ref="C1:D1"/>
    <mergeCell ref="E1:I1"/>
  </mergeCells>
  <printOptions/>
  <pageMargins left="0.35" right="0.31" top="1.34" bottom="0.984251968503937" header="0.41" footer="0.5118110236220472"/>
  <pageSetup fitToHeight="4" fitToWidth="1" horizontalDpi="600" verticalDpi="600" orientation="portrait" paperSize="9" scale="71" r:id="rId1"/>
  <headerFooter alignWithMargins="0">
    <oddHeader>&amp;CPrognoza długu publicznego  na lata 2008 - 20............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C1">
      <selection activeCell="K14" sqref="K1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0.625" style="1" customWidth="1"/>
    <col min="6" max="7" width="11.25390625" style="1" customWidth="1"/>
    <col min="8" max="8" width="8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3" width="8.00390625" style="1" bestFit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:15" ht="18">
      <c r="A1" s="255" t="s">
        <v>55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" t="s">
        <v>14</v>
      </c>
    </row>
    <row r="3" spans="1:15" s="24" customFormat="1" ht="19.5" customHeight="1">
      <c r="A3" s="256" t="s">
        <v>18</v>
      </c>
      <c r="B3" s="256" t="s">
        <v>1</v>
      </c>
      <c r="C3" s="256" t="s">
        <v>13</v>
      </c>
      <c r="D3" s="250" t="s">
        <v>44</v>
      </c>
      <c r="E3" s="250" t="s">
        <v>19</v>
      </c>
      <c r="F3" s="252" t="s">
        <v>56</v>
      </c>
      <c r="G3" s="248" t="s">
        <v>27</v>
      </c>
      <c r="H3" s="248"/>
      <c r="I3" s="248"/>
      <c r="J3" s="248"/>
      <c r="K3" s="248"/>
      <c r="L3" s="248"/>
      <c r="M3" s="248"/>
      <c r="N3" s="249"/>
      <c r="O3" s="250" t="s">
        <v>20</v>
      </c>
    </row>
    <row r="4" spans="1:15" s="24" customFormat="1" ht="19.5" customHeight="1">
      <c r="A4" s="256"/>
      <c r="B4" s="256"/>
      <c r="C4" s="256"/>
      <c r="D4" s="250"/>
      <c r="E4" s="250"/>
      <c r="F4" s="253"/>
      <c r="G4" s="249" t="s">
        <v>57</v>
      </c>
      <c r="H4" s="250" t="s">
        <v>10</v>
      </c>
      <c r="I4" s="250"/>
      <c r="J4" s="250"/>
      <c r="K4" s="250"/>
      <c r="L4" s="250" t="s">
        <v>17</v>
      </c>
      <c r="M4" s="250" t="s">
        <v>58</v>
      </c>
      <c r="N4" s="252" t="s">
        <v>59</v>
      </c>
      <c r="O4" s="250"/>
    </row>
    <row r="5" spans="1:15" s="24" customFormat="1" ht="29.25" customHeight="1">
      <c r="A5" s="256"/>
      <c r="B5" s="256"/>
      <c r="C5" s="256"/>
      <c r="D5" s="250"/>
      <c r="E5" s="250"/>
      <c r="F5" s="253"/>
      <c r="G5" s="249"/>
      <c r="H5" s="250" t="s">
        <v>46</v>
      </c>
      <c r="I5" s="250" t="s">
        <v>42</v>
      </c>
      <c r="J5" s="250" t="s">
        <v>47</v>
      </c>
      <c r="K5" s="250" t="s">
        <v>43</v>
      </c>
      <c r="L5" s="250"/>
      <c r="M5" s="250"/>
      <c r="N5" s="253"/>
      <c r="O5" s="250"/>
    </row>
    <row r="6" spans="1:15" s="24" customFormat="1" ht="19.5" customHeight="1">
      <c r="A6" s="256"/>
      <c r="B6" s="256"/>
      <c r="C6" s="256"/>
      <c r="D6" s="250"/>
      <c r="E6" s="250"/>
      <c r="F6" s="253"/>
      <c r="G6" s="249"/>
      <c r="H6" s="250"/>
      <c r="I6" s="250"/>
      <c r="J6" s="250"/>
      <c r="K6" s="250"/>
      <c r="L6" s="250"/>
      <c r="M6" s="250"/>
      <c r="N6" s="253"/>
      <c r="O6" s="250"/>
    </row>
    <row r="7" spans="1:15" s="24" customFormat="1" ht="19.5" customHeight="1">
      <c r="A7" s="256"/>
      <c r="B7" s="256"/>
      <c r="C7" s="256"/>
      <c r="D7" s="250"/>
      <c r="E7" s="250"/>
      <c r="F7" s="254"/>
      <c r="G7" s="249"/>
      <c r="H7" s="250"/>
      <c r="I7" s="250"/>
      <c r="J7" s="250"/>
      <c r="K7" s="250"/>
      <c r="L7" s="250"/>
      <c r="M7" s="250"/>
      <c r="N7" s="254"/>
      <c r="O7" s="250"/>
    </row>
    <row r="8" spans="1:15" ht="7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/>
      <c r="O8" s="12">
        <v>13</v>
      </c>
    </row>
    <row r="9" spans="1:15" ht="63" customHeight="1">
      <c r="A9" s="22" t="s">
        <v>6</v>
      </c>
      <c r="B9" s="198" t="s">
        <v>283</v>
      </c>
      <c r="C9" s="198" t="s">
        <v>287</v>
      </c>
      <c r="D9" s="199" t="s">
        <v>436</v>
      </c>
      <c r="E9" s="14">
        <v>8069387</v>
      </c>
      <c r="F9" s="14">
        <v>39387</v>
      </c>
      <c r="G9" s="14">
        <v>2515000</v>
      </c>
      <c r="H9" s="14">
        <v>15000</v>
      </c>
      <c r="I9" s="14">
        <v>500000</v>
      </c>
      <c r="J9" s="25" t="s">
        <v>477</v>
      </c>
      <c r="K9" s="14">
        <v>0</v>
      </c>
      <c r="L9" s="14">
        <v>4015000</v>
      </c>
      <c r="M9" s="14">
        <v>1500000</v>
      </c>
      <c r="N9" s="14">
        <v>0</v>
      </c>
      <c r="O9" s="14" t="s">
        <v>434</v>
      </c>
    </row>
    <row r="10" spans="1:15" ht="74.25" customHeight="1">
      <c r="A10" s="23" t="s">
        <v>7</v>
      </c>
      <c r="B10" s="16">
        <v>600</v>
      </c>
      <c r="C10" s="16">
        <v>60016</v>
      </c>
      <c r="D10" s="26" t="s">
        <v>437</v>
      </c>
      <c r="E10" s="16">
        <v>6000000</v>
      </c>
      <c r="F10" s="16">
        <v>0</v>
      </c>
      <c r="G10" s="16">
        <v>130000</v>
      </c>
      <c r="H10" s="16">
        <v>130000</v>
      </c>
      <c r="I10" s="16">
        <v>0</v>
      </c>
      <c r="J10" s="26">
        <v>0</v>
      </c>
      <c r="K10" s="16">
        <v>0</v>
      </c>
      <c r="L10" s="16">
        <v>2935000</v>
      </c>
      <c r="M10" s="16">
        <v>2935000</v>
      </c>
      <c r="N10" s="16"/>
      <c r="O10" s="16" t="s">
        <v>434</v>
      </c>
    </row>
    <row r="11" spans="1:15" ht="84" customHeight="1">
      <c r="A11" s="23" t="s">
        <v>8</v>
      </c>
      <c r="B11" s="16">
        <v>801</v>
      </c>
      <c r="C11" s="16">
        <v>80101</v>
      </c>
      <c r="D11" s="26" t="s">
        <v>438</v>
      </c>
      <c r="E11" s="16">
        <v>3500000</v>
      </c>
      <c r="F11" s="16">
        <v>0</v>
      </c>
      <c r="G11" s="16">
        <v>875000</v>
      </c>
      <c r="H11" s="16">
        <v>0</v>
      </c>
      <c r="I11" s="16">
        <v>218750</v>
      </c>
      <c r="J11" s="27" t="s">
        <v>435</v>
      </c>
      <c r="K11" s="16">
        <v>0</v>
      </c>
      <c r="L11" s="16">
        <v>875000</v>
      </c>
      <c r="M11" s="16">
        <v>875000</v>
      </c>
      <c r="N11" s="16">
        <v>875000</v>
      </c>
      <c r="O11" s="16" t="s">
        <v>434</v>
      </c>
    </row>
    <row r="12" spans="1:15" ht="75" customHeight="1">
      <c r="A12" s="23" t="s">
        <v>0</v>
      </c>
      <c r="B12" s="16">
        <v>900</v>
      </c>
      <c r="C12" s="16">
        <v>90004</v>
      </c>
      <c r="D12" s="26" t="s">
        <v>439</v>
      </c>
      <c r="E12" s="16">
        <v>3130000</v>
      </c>
      <c r="F12" s="16">
        <v>0</v>
      </c>
      <c r="G12" s="16">
        <v>100000</v>
      </c>
      <c r="H12" s="16">
        <v>100000</v>
      </c>
      <c r="I12" s="16">
        <v>0</v>
      </c>
      <c r="J12" s="27">
        <v>0</v>
      </c>
      <c r="K12" s="16">
        <v>0</v>
      </c>
      <c r="L12" s="16">
        <v>1515000</v>
      </c>
      <c r="M12" s="16">
        <v>1515000</v>
      </c>
      <c r="N12" s="38">
        <v>0</v>
      </c>
      <c r="O12" s="38" t="s">
        <v>434</v>
      </c>
    </row>
    <row r="13" spans="1:15" ht="152.25" customHeight="1">
      <c r="A13" s="23" t="s">
        <v>228</v>
      </c>
      <c r="B13" s="16">
        <v>921</v>
      </c>
      <c r="C13" s="16">
        <v>92195</v>
      </c>
      <c r="D13" s="26" t="s">
        <v>440</v>
      </c>
      <c r="E13" s="16">
        <v>566364</v>
      </c>
      <c r="F13" s="16">
        <v>411000</v>
      </c>
      <c r="G13" s="16">
        <v>155364</v>
      </c>
      <c r="H13" s="16">
        <v>155364</v>
      </c>
      <c r="I13" s="16"/>
      <c r="J13" s="27">
        <v>0</v>
      </c>
      <c r="K13" s="16">
        <v>0</v>
      </c>
      <c r="L13" s="16">
        <v>0</v>
      </c>
      <c r="M13" s="16">
        <v>0</v>
      </c>
      <c r="N13" s="38">
        <v>0</v>
      </c>
      <c r="O13" s="38" t="s">
        <v>434</v>
      </c>
    </row>
    <row r="14" spans="1:15" ht="22.5" customHeight="1">
      <c r="A14" s="251" t="s">
        <v>45</v>
      </c>
      <c r="B14" s="251"/>
      <c r="C14" s="251"/>
      <c r="D14" s="251"/>
      <c r="E14" s="14">
        <v>21265751</v>
      </c>
      <c r="F14" s="14">
        <v>450387</v>
      </c>
      <c r="G14" s="21">
        <v>3775364</v>
      </c>
      <c r="H14" s="14">
        <v>400364</v>
      </c>
      <c r="I14" s="14">
        <v>718750</v>
      </c>
      <c r="J14" s="14">
        <v>2656250</v>
      </c>
      <c r="K14" s="14">
        <v>0</v>
      </c>
      <c r="L14" s="14">
        <v>9340000</v>
      </c>
      <c r="M14" s="14">
        <v>6825000</v>
      </c>
      <c r="N14" s="14">
        <v>875000</v>
      </c>
      <c r="O14" s="44" t="s">
        <v>15</v>
      </c>
    </row>
    <row r="16" ht="12.75">
      <c r="A16" s="1" t="s">
        <v>26</v>
      </c>
    </row>
    <row r="17" ht="12.75">
      <c r="A17" s="1" t="s">
        <v>22</v>
      </c>
    </row>
    <row r="18" ht="12.75">
      <c r="A18" s="1" t="s">
        <v>23</v>
      </c>
    </row>
    <row r="19" ht="12.75">
      <c r="A19" s="1" t="s">
        <v>24</v>
      </c>
    </row>
    <row r="20" ht="12.75">
      <c r="A20" s="1" t="s">
        <v>25</v>
      </c>
    </row>
  </sheetData>
  <sheetProtection/>
  <mergeCells count="19"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  <mergeCell ref="G3:N3"/>
    <mergeCell ref="L4:L7"/>
    <mergeCell ref="A14:D14"/>
    <mergeCell ref="H4:K4"/>
    <mergeCell ref="H5:H7"/>
    <mergeCell ref="I5:I7"/>
    <mergeCell ref="J5:J7"/>
    <mergeCell ref="K5:K7"/>
    <mergeCell ref="F3:F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>&amp;R&amp;9Załącznik nr &amp;A
do uchwały Rady Miejskiej 
nr X/89/08
z dnia 27.03.2008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55" t="s">
        <v>60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7" t="s">
        <v>14</v>
      </c>
    </row>
    <row r="3" spans="1:10" s="24" customFormat="1" ht="19.5" customHeight="1">
      <c r="A3" s="258" t="s">
        <v>18</v>
      </c>
      <c r="B3" s="258" t="s">
        <v>1</v>
      </c>
      <c r="C3" s="258" t="s">
        <v>13</v>
      </c>
      <c r="D3" s="259" t="s">
        <v>49</v>
      </c>
      <c r="E3" s="259" t="s">
        <v>27</v>
      </c>
      <c r="F3" s="259"/>
      <c r="G3" s="259"/>
      <c r="H3" s="259"/>
      <c r="I3" s="259"/>
      <c r="J3" s="259" t="s">
        <v>20</v>
      </c>
    </row>
    <row r="4" spans="1:10" s="24" customFormat="1" ht="19.5" customHeight="1">
      <c r="A4" s="258"/>
      <c r="B4" s="258"/>
      <c r="C4" s="258"/>
      <c r="D4" s="259"/>
      <c r="E4" s="259" t="s">
        <v>61</v>
      </c>
      <c r="F4" s="259" t="s">
        <v>10</v>
      </c>
      <c r="G4" s="259"/>
      <c r="H4" s="259"/>
      <c r="I4" s="259"/>
      <c r="J4" s="259"/>
    </row>
    <row r="5" spans="1:10" s="24" customFormat="1" ht="29.25" customHeight="1">
      <c r="A5" s="258"/>
      <c r="B5" s="258"/>
      <c r="C5" s="258"/>
      <c r="D5" s="259"/>
      <c r="E5" s="259"/>
      <c r="F5" s="259" t="s">
        <v>46</v>
      </c>
      <c r="G5" s="259" t="s">
        <v>42</v>
      </c>
      <c r="H5" s="259" t="s">
        <v>48</v>
      </c>
      <c r="I5" s="259" t="s">
        <v>43</v>
      </c>
      <c r="J5" s="259"/>
    </row>
    <row r="6" spans="1:10" s="24" customFormat="1" ht="19.5" customHeight="1">
      <c r="A6" s="258"/>
      <c r="B6" s="258"/>
      <c r="C6" s="258"/>
      <c r="D6" s="259"/>
      <c r="E6" s="259"/>
      <c r="F6" s="259"/>
      <c r="G6" s="259"/>
      <c r="H6" s="259"/>
      <c r="I6" s="259"/>
      <c r="J6" s="259"/>
    </row>
    <row r="7" spans="1:10" s="24" customFormat="1" ht="19.5" customHeight="1">
      <c r="A7" s="258"/>
      <c r="B7" s="258"/>
      <c r="C7" s="258"/>
      <c r="D7" s="259"/>
      <c r="E7" s="259"/>
      <c r="F7" s="259"/>
      <c r="G7" s="259"/>
      <c r="H7" s="259"/>
      <c r="I7" s="259"/>
      <c r="J7" s="259"/>
    </row>
    <row r="8" spans="1:10" ht="7.5" customHeight="1">
      <c r="A8" s="12">
        <v>1</v>
      </c>
      <c r="B8" s="12">
        <v>2</v>
      </c>
      <c r="C8" s="12">
        <v>3</v>
      </c>
      <c r="D8" s="12">
        <v>4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89.25" customHeight="1">
      <c r="A9" s="200"/>
      <c r="B9" s="201" t="s">
        <v>283</v>
      </c>
      <c r="C9" s="201" t="s">
        <v>381</v>
      </c>
      <c r="D9" s="202" t="s">
        <v>471</v>
      </c>
      <c r="E9" s="214">
        <v>600000</v>
      </c>
      <c r="F9" s="214">
        <v>120000</v>
      </c>
      <c r="G9" s="200">
        <v>0</v>
      </c>
      <c r="H9" s="214" t="s">
        <v>472</v>
      </c>
      <c r="I9" s="200">
        <v>0</v>
      </c>
      <c r="J9" s="200" t="s">
        <v>434</v>
      </c>
    </row>
    <row r="10" spans="1:10" ht="51" customHeight="1">
      <c r="A10" s="22">
        <v>2</v>
      </c>
      <c r="B10" s="14">
        <v>600</v>
      </c>
      <c r="C10" s="14">
        <v>60016</v>
      </c>
      <c r="D10" s="199" t="s">
        <v>441</v>
      </c>
      <c r="E10" s="14">
        <v>811450</v>
      </c>
      <c r="F10" s="14">
        <v>299985</v>
      </c>
      <c r="G10" s="14">
        <v>511465</v>
      </c>
      <c r="H10" s="25" t="s">
        <v>21</v>
      </c>
      <c r="I10" s="14">
        <v>0</v>
      </c>
      <c r="J10" s="14" t="s">
        <v>434</v>
      </c>
    </row>
    <row r="11" spans="1:10" ht="51">
      <c r="A11" s="23">
        <v>3</v>
      </c>
      <c r="B11" s="16">
        <v>750</v>
      </c>
      <c r="C11" s="16">
        <v>75023</v>
      </c>
      <c r="D11" s="16" t="s">
        <v>442</v>
      </c>
      <c r="E11" s="16">
        <v>35000</v>
      </c>
      <c r="F11" s="16">
        <v>35000</v>
      </c>
      <c r="G11" s="16">
        <v>0</v>
      </c>
      <c r="H11" s="26" t="s">
        <v>21</v>
      </c>
      <c r="I11" s="16">
        <v>0</v>
      </c>
      <c r="J11" s="16" t="s">
        <v>434</v>
      </c>
    </row>
    <row r="12" spans="1:10" ht="51">
      <c r="A12" s="23">
        <v>4</v>
      </c>
      <c r="B12" s="16">
        <v>900</v>
      </c>
      <c r="C12" s="16">
        <v>90095</v>
      </c>
      <c r="D12" s="16" t="s">
        <v>443</v>
      </c>
      <c r="E12" s="26">
        <v>351987</v>
      </c>
      <c r="F12" s="16">
        <v>194817</v>
      </c>
      <c r="G12" s="16">
        <v>157170</v>
      </c>
      <c r="H12" s="27" t="s">
        <v>21</v>
      </c>
      <c r="I12" s="16">
        <v>0</v>
      </c>
      <c r="J12" s="16" t="s">
        <v>434</v>
      </c>
    </row>
    <row r="13" spans="1:10" ht="51">
      <c r="A13" s="23">
        <v>5</v>
      </c>
      <c r="B13" s="16">
        <v>921</v>
      </c>
      <c r="C13" s="16">
        <v>92109</v>
      </c>
      <c r="D13" s="16" t="s">
        <v>444</v>
      </c>
      <c r="E13" s="16">
        <v>67123</v>
      </c>
      <c r="F13" s="16">
        <v>12724</v>
      </c>
      <c r="G13" s="16"/>
      <c r="H13" s="218" t="s">
        <v>445</v>
      </c>
      <c r="I13" s="16">
        <v>0</v>
      </c>
      <c r="J13" s="16" t="s">
        <v>434</v>
      </c>
    </row>
    <row r="14" spans="1:10" ht="22.5" customHeight="1">
      <c r="A14" s="257" t="s">
        <v>45</v>
      </c>
      <c r="B14" s="257"/>
      <c r="C14" s="257"/>
      <c r="D14" s="257"/>
      <c r="E14" s="20">
        <v>1865560</v>
      </c>
      <c r="F14" s="13">
        <v>662526</v>
      </c>
      <c r="G14" s="13">
        <v>668635</v>
      </c>
      <c r="H14" s="13">
        <v>534399</v>
      </c>
      <c r="I14" s="13">
        <v>0</v>
      </c>
      <c r="J14" s="43" t="s">
        <v>15</v>
      </c>
    </row>
    <row r="16" ht="12.75">
      <c r="A16" s="1" t="s">
        <v>26</v>
      </c>
    </row>
    <row r="17" ht="12.75">
      <c r="A17" s="1" t="s">
        <v>22</v>
      </c>
    </row>
    <row r="18" ht="12.75">
      <c r="A18" s="1" t="s">
        <v>23</v>
      </c>
    </row>
    <row r="19" ht="12.75">
      <c r="A19" s="1" t="s">
        <v>24</v>
      </c>
    </row>
    <row r="20" ht="12.75">
      <c r="A20" s="1" t="s">
        <v>25</v>
      </c>
    </row>
  </sheetData>
  <sheetProtection/>
  <mergeCells count="14">
    <mergeCell ref="F5:F7"/>
    <mergeCell ref="G5:G7"/>
    <mergeCell ref="H5:H7"/>
    <mergeCell ref="I5:I7"/>
    <mergeCell ref="A14:D14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3" r:id="rId1"/>
  <headerFooter alignWithMargins="0">
    <oddHeader>&amp;R&amp;9Załącznik nr &amp;A
do uchwały Rady Miejskiej 
nr X/89/08
z dnia 27.03.2008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B1" sqref="B1"/>
    </sheetView>
  </sheetViews>
  <sheetFormatPr defaultColWidth="9.00390625" defaultRowHeight="12.75"/>
  <cols>
    <col min="1" max="1" width="4.625" style="82" customWidth="1"/>
    <col min="2" max="2" width="43.25390625" style="82" customWidth="1"/>
    <col min="3" max="3" width="9.875" style="82" customWidth="1"/>
    <col min="4" max="16384" width="9.125" style="82" customWidth="1"/>
  </cols>
  <sheetData>
    <row r="1" ht="15.75">
      <c r="C1" s="83"/>
    </row>
    <row r="3" spans="1:6" ht="25.5" customHeight="1">
      <c r="A3" s="261" t="s">
        <v>98</v>
      </c>
      <c r="B3" s="261"/>
      <c r="C3" s="261"/>
      <c r="D3" s="261"/>
      <c r="E3" s="261"/>
      <c r="F3" s="261"/>
    </row>
    <row r="4" spans="1:6" ht="25.5" customHeight="1">
      <c r="A4" s="84"/>
      <c r="B4" s="84"/>
      <c r="C4" s="84"/>
      <c r="D4" s="84"/>
      <c r="E4" s="84"/>
      <c r="F4" s="84"/>
    </row>
    <row r="5" ht="12.75">
      <c r="F5" s="85" t="s">
        <v>99</v>
      </c>
    </row>
    <row r="6" spans="1:6" ht="35.25" customHeight="1">
      <c r="A6" s="260" t="s">
        <v>100</v>
      </c>
      <c r="B6" s="260" t="s">
        <v>101</v>
      </c>
      <c r="C6" s="260" t="s">
        <v>102</v>
      </c>
      <c r="D6" s="260" t="s">
        <v>103</v>
      </c>
      <c r="E6" s="260"/>
      <c r="F6" s="260"/>
    </row>
    <row r="7" spans="1:6" ht="27.75" customHeight="1">
      <c r="A7" s="260"/>
      <c r="B7" s="260"/>
      <c r="C7" s="260"/>
      <c r="D7" s="86" t="s">
        <v>104</v>
      </c>
      <c r="E7" s="86" t="s">
        <v>105</v>
      </c>
      <c r="F7" s="86" t="s">
        <v>106</v>
      </c>
    </row>
    <row r="8" spans="1:6" ht="12.75">
      <c r="A8" s="87" t="s">
        <v>107</v>
      </c>
      <c r="B8" s="88" t="s">
        <v>108</v>
      </c>
      <c r="C8" s="88">
        <v>0</v>
      </c>
      <c r="D8" s="88">
        <v>0</v>
      </c>
      <c r="E8" s="88">
        <v>0</v>
      </c>
      <c r="F8" s="88">
        <v>0</v>
      </c>
    </row>
    <row r="9" spans="1:6" ht="12.75">
      <c r="A9" s="88"/>
      <c r="B9" s="89" t="s">
        <v>109</v>
      </c>
      <c r="C9" s="88"/>
      <c r="D9" s="88"/>
      <c r="E9" s="88"/>
      <c r="F9" s="88"/>
    </row>
    <row r="10" spans="1:6" ht="12.75">
      <c r="A10" s="88"/>
      <c r="B10" s="89" t="s">
        <v>110</v>
      </c>
      <c r="C10" s="88"/>
      <c r="D10" s="88"/>
      <c r="E10" s="88"/>
      <c r="F10" s="88"/>
    </row>
    <row r="11" spans="1:6" ht="12.75">
      <c r="A11" s="90"/>
      <c r="B11" s="91" t="s">
        <v>111</v>
      </c>
      <c r="C11" s="90"/>
      <c r="D11" s="90"/>
      <c r="E11" s="90"/>
      <c r="F11" s="90"/>
    </row>
    <row r="12" spans="1:6" ht="12.75">
      <c r="A12" s="87" t="s">
        <v>112</v>
      </c>
      <c r="B12" s="88" t="s">
        <v>113</v>
      </c>
      <c r="C12" s="88">
        <v>4220000</v>
      </c>
      <c r="D12" s="88">
        <v>9340000</v>
      </c>
      <c r="E12" s="88">
        <v>6825000</v>
      </c>
      <c r="F12" s="88">
        <v>16165000</v>
      </c>
    </row>
    <row r="13" spans="1:6" ht="12.75">
      <c r="A13" s="88"/>
      <c r="B13" s="89" t="s">
        <v>109</v>
      </c>
      <c r="C13" s="88">
        <v>1083750</v>
      </c>
      <c r="D13" s="88">
        <v>2373750</v>
      </c>
      <c r="E13" s="88">
        <v>1858750</v>
      </c>
      <c r="F13" s="88">
        <v>4232500</v>
      </c>
    </row>
    <row r="14" spans="1:6" ht="12.75">
      <c r="A14" s="88"/>
      <c r="B14" s="89" t="s">
        <v>110</v>
      </c>
      <c r="C14" s="88">
        <v>0</v>
      </c>
      <c r="D14" s="88">
        <v>0</v>
      </c>
      <c r="E14" s="88">
        <v>0</v>
      </c>
      <c r="F14" s="88">
        <v>0</v>
      </c>
    </row>
    <row r="15" spans="1:6" ht="12.75">
      <c r="A15" s="90"/>
      <c r="B15" s="91" t="s">
        <v>111</v>
      </c>
      <c r="C15" s="90">
        <v>3136250</v>
      </c>
      <c r="D15" s="90">
        <v>6966250</v>
      </c>
      <c r="E15" s="90">
        <v>4966250</v>
      </c>
      <c r="F15" s="90">
        <v>11932500</v>
      </c>
    </row>
    <row r="16" spans="1:6" ht="12.75">
      <c r="A16" s="87"/>
      <c r="B16" s="88" t="s">
        <v>114</v>
      </c>
      <c r="C16" s="88">
        <v>4220000</v>
      </c>
      <c r="D16" s="88">
        <v>9340000</v>
      </c>
      <c r="E16" s="88">
        <v>6825000</v>
      </c>
      <c r="F16" s="88">
        <v>16165000</v>
      </c>
    </row>
    <row r="17" spans="1:6" ht="12.75">
      <c r="A17" s="88"/>
      <c r="B17" s="89" t="s">
        <v>109</v>
      </c>
      <c r="C17" s="88">
        <v>1083750</v>
      </c>
      <c r="D17" s="88">
        <v>2373750</v>
      </c>
      <c r="E17" s="88">
        <v>1858750</v>
      </c>
      <c r="F17" s="88">
        <v>4232500</v>
      </c>
    </row>
    <row r="18" spans="1:6" ht="12.75">
      <c r="A18" s="88"/>
      <c r="B18" s="89" t="s">
        <v>110</v>
      </c>
      <c r="C18" s="88">
        <v>0</v>
      </c>
      <c r="D18" s="88">
        <v>0</v>
      </c>
      <c r="E18" s="88">
        <v>0</v>
      </c>
      <c r="F18" s="88">
        <v>0</v>
      </c>
    </row>
    <row r="19" spans="1:6" ht="12.75">
      <c r="A19" s="90"/>
      <c r="B19" s="91" t="s">
        <v>111</v>
      </c>
      <c r="C19" s="90">
        <v>3136250</v>
      </c>
      <c r="D19" s="90">
        <v>6966250</v>
      </c>
      <c r="E19" s="90">
        <v>4966250</v>
      </c>
      <c r="F19" s="90">
        <v>11932500</v>
      </c>
    </row>
  </sheetData>
  <sheetProtection/>
  <mergeCells count="5">
    <mergeCell ref="C6:C7"/>
    <mergeCell ref="D6:F6"/>
    <mergeCell ref="A3:F3"/>
    <mergeCell ref="A6:A7"/>
    <mergeCell ref="B6:B7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Header>&amp;RZałącznik nr &amp;A
do uchwały Rady Miejskiej 
nr X/89/08
z dnia 27.03.2008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J2" sqref="J2"/>
    </sheetView>
  </sheetViews>
  <sheetFormatPr defaultColWidth="9.00390625" defaultRowHeight="12.75"/>
  <cols>
    <col min="1" max="1" width="4.625" style="82" customWidth="1"/>
    <col min="2" max="2" width="35.375" style="82" customWidth="1"/>
    <col min="3" max="3" width="9.125" style="82" customWidth="1"/>
    <col min="4" max="4" width="10.375" style="82" customWidth="1"/>
    <col min="5" max="6" width="9.125" style="82" customWidth="1"/>
    <col min="7" max="7" width="29.875" style="82" customWidth="1"/>
    <col min="8" max="8" width="9.125" style="82" customWidth="1"/>
    <col min="9" max="10" width="9.875" style="82" customWidth="1"/>
    <col min="11" max="16384" width="9.125" style="82" customWidth="1"/>
  </cols>
  <sheetData>
    <row r="1" s="81" customFormat="1" ht="12">
      <c r="J1" s="81" t="s">
        <v>115</v>
      </c>
    </row>
    <row r="2" s="81" customFormat="1" ht="12">
      <c r="J2" s="81" t="s">
        <v>95</v>
      </c>
    </row>
    <row r="3" s="81" customFormat="1" ht="12">
      <c r="J3" s="81" t="s">
        <v>96</v>
      </c>
    </row>
    <row r="4" s="81" customFormat="1" ht="12">
      <c r="J4" s="81" t="s">
        <v>97</v>
      </c>
    </row>
    <row r="5" s="81" customFormat="1" ht="12"/>
    <row r="7" spans="1:13" ht="12.75">
      <c r="A7" s="261" t="s">
        <v>116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</row>
    <row r="8" spans="1:13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ht="12.75">
      <c r="M9" s="85" t="s">
        <v>99</v>
      </c>
    </row>
    <row r="10" spans="1:13" ht="48" customHeight="1">
      <c r="A10" s="260" t="s">
        <v>100</v>
      </c>
      <c r="B10" s="260" t="s">
        <v>117</v>
      </c>
      <c r="C10" s="260" t="s">
        <v>118</v>
      </c>
      <c r="D10" s="262" t="s">
        <v>20</v>
      </c>
      <c r="E10" s="260" t="s">
        <v>1</v>
      </c>
      <c r="F10" s="262" t="s">
        <v>2</v>
      </c>
      <c r="G10" s="260" t="s">
        <v>119</v>
      </c>
      <c r="H10" s="260"/>
      <c r="I10" s="262" t="s">
        <v>120</v>
      </c>
      <c r="J10" s="260" t="s">
        <v>102</v>
      </c>
      <c r="K10" s="260" t="s">
        <v>121</v>
      </c>
      <c r="L10" s="260"/>
      <c r="M10" s="260"/>
    </row>
    <row r="11" spans="1:13" ht="24">
      <c r="A11" s="260"/>
      <c r="B11" s="260"/>
      <c r="C11" s="260"/>
      <c r="D11" s="263"/>
      <c r="E11" s="260"/>
      <c r="F11" s="263"/>
      <c r="G11" s="86" t="s">
        <v>122</v>
      </c>
      <c r="H11" s="86" t="s">
        <v>123</v>
      </c>
      <c r="I11" s="263"/>
      <c r="J11" s="260"/>
      <c r="K11" s="86" t="s">
        <v>104</v>
      </c>
      <c r="L11" s="86" t="s">
        <v>105</v>
      </c>
      <c r="M11" s="86" t="s">
        <v>124</v>
      </c>
    </row>
    <row r="12" spans="1:13" ht="12.75">
      <c r="A12" s="92" t="s">
        <v>6</v>
      </c>
      <c r="B12" s="92" t="s">
        <v>125</v>
      </c>
      <c r="C12" s="92"/>
      <c r="D12" s="92"/>
      <c r="E12" s="92"/>
      <c r="F12" s="92"/>
      <c r="G12" s="92" t="s">
        <v>126</v>
      </c>
      <c r="H12" s="92"/>
      <c r="I12" s="92"/>
      <c r="J12" s="92"/>
      <c r="K12" s="92"/>
      <c r="L12" s="92"/>
      <c r="M12" s="92"/>
    </row>
    <row r="13" spans="1:13" ht="12.75">
      <c r="A13" s="88"/>
      <c r="B13" s="88" t="s">
        <v>127</v>
      </c>
      <c r="C13" s="88"/>
      <c r="D13" s="88"/>
      <c r="E13" s="88"/>
      <c r="F13" s="88"/>
      <c r="G13" s="93" t="s">
        <v>109</v>
      </c>
      <c r="H13" s="88"/>
      <c r="I13" s="88"/>
      <c r="J13" s="88"/>
      <c r="K13" s="88"/>
      <c r="L13" s="88"/>
      <c r="M13" s="88"/>
    </row>
    <row r="14" spans="1:13" ht="12.75">
      <c r="A14" s="88"/>
      <c r="B14" s="88" t="s">
        <v>128</v>
      </c>
      <c r="C14" s="88"/>
      <c r="D14" s="88"/>
      <c r="E14" s="88"/>
      <c r="F14" s="88"/>
      <c r="G14" s="93" t="s">
        <v>110</v>
      </c>
      <c r="H14" s="88"/>
      <c r="I14" s="88"/>
      <c r="J14" s="88"/>
      <c r="K14" s="88"/>
      <c r="L14" s="88"/>
      <c r="M14" s="88"/>
    </row>
    <row r="15" spans="1:13" ht="24">
      <c r="A15" s="88"/>
      <c r="B15" s="88" t="s">
        <v>129</v>
      </c>
      <c r="C15" s="88"/>
      <c r="D15" s="88"/>
      <c r="E15" s="88"/>
      <c r="F15" s="88"/>
      <c r="G15" s="94" t="s">
        <v>111</v>
      </c>
      <c r="H15" s="88"/>
      <c r="I15" s="88"/>
      <c r="J15" s="88"/>
      <c r="K15" s="88"/>
      <c r="L15" s="88"/>
      <c r="M15" s="88"/>
    </row>
    <row r="16" spans="1:13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12.75">
      <c r="A17" s="92" t="s">
        <v>7</v>
      </c>
      <c r="B17" s="92" t="s">
        <v>125</v>
      </c>
      <c r="C17" s="92"/>
      <c r="D17" s="92"/>
      <c r="E17" s="92"/>
      <c r="F17" s="92"/>
      <c r="G17" s="92" t="s">
        <v>126</v>
      </c>
      <c r="H17" s="92"/>
      <c r="I17" s="92"/>
      <c r="J17" s="92"/>
      <c r="K17" s="92"/>
      <c r="L17" s="92"/>
      <c r="M17" s="92"/>
    </row>
    <row r="18" spans="1:13" ht="12.75">
      <c r="A18" s="88"/>
      <c r="B18" s="88" t="s">
        <v>127</v>
      </c>
      <c r="C18" s="88"/>
      <c r="D18" s="88"/>
      <c r="E18" s="88"/>
      <c r="F18" s="88"/>
      <c r="G18" s="93" t="s">
        <v>109</v>
      </c>
      <c r="H18" s="88"/>
      <c r="I18" s="88"/>
      <c r="J18" s="88"/>
      <c r="K18" s="88"/>
      <c r="L18" s="88"/>
      <c r="M18" s="88"/>
    </row>
    <row r="19" spans="1:13" ht="12.75">
      <c r="A19" s="88"/>
      <c r="B19" s="88" t="s">
        <v>128</v>
      </c>
      <c r="C19" s="88"/>
      <c r="D19" s="88"/>
      <c r="E19" s="88"/>
      <c r="F19" s="88"/>
      <c r="G19" s="93" t="s">
        <v>110</v>
      </c>
      <c r="H19" s="88"/>
      <c r="I19" s="88"/>
      <c r="J19" s="88"/>
      <c r="K19" s="88"/>
      <c r="L19" s="88"/>
      <c r="M19" s="88"/>
    </row>
    <row r="20" spans="1:13" ht="24">
      <c r="A20" s="88"/>
      <c r="B20" s="88" t="s">
        <v>129</v>
      </c>
      <c r="C20" s="88"/>
      <c r="D20" s="88"/>
      <c r="E20" s="88"/>
      <c r="F20" s="88"/>
      <c r="G20" s="94" t="s">
        <v>111</v>
      </c>
      <c r="H20" s="88"/>
      <c r="I20" s="88"/>
      <c r="J20" s="88"/>
      <c r="K20" s="88"/>
      <c r="L20" s="88"/>
      <c r="M20" s="88"/>
    </row>
    <row r="21" spans="1:13" ht="12.7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12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2.75">
      <c r="A23" s="88"/>
      <c r="B23" s="88" t="s">
        <v>108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2.75">
      <c r="A24" s="88"/>
      <c r="B24" s="89" t="s">
        <v>109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2.75">
      <c r="A25" s="88"/>
      <c r="B25" s="89" t="s">
        <v>110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2.75">
      <c r="A26" s="90"/>
      <c r="B26" s="95" t="s">
        <v>111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</row>
  </sheetData>
  <sheetProtection/>
  <mergeCells count="11">
    <mergeCell ref="K10:M10"/>
    <mergeCell ref="A7:M7"/>
    <mergeCell ref="A10:A11"/>
    <mergeCell ref="B10:B11"/>
    <mergeCell ref="C10:C11"/>
    <mergeCell ref="D10:D11"/>
    <mergeCell ref="F10:F11"/>
    <mergeCell ref="E10:E11"/>
    <mergeCell ref="I10:I11"/>
    <mergeCell ref="G10:H10"/>
    <mergeCell ref="J10:J11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C3">
      <selection activeCell="I23" sqref="I23"/>
    </sheetView>
  </sheetViews>
  <sheetFormatPr defaultColWidth="9.00390625" defaultRowHeight="12.75"/>
  <cols>
    <col min="1" max="1" width="4.625" style="82" customWidth="1"/>
    <col min="2" max="2" width="35.375" style="82" customWidth="1"/>
    <col min="3" max="3" width="9.125" style="82" customWidth="1"/>
    <col min="4" max="4" width="10.375" style="82" customWidth="1"/>
    <col min="5" max="6" width="9.125" style="82" customWidth="1"/>
    <col min="7" max="7" width="29.875" style="82" customWidth="1"/>
    <col min="8" max="8" width="9.125" style="82" customWidth="1"/>
    <col min="9" max="10" width="9.875" style="82" customWidth="1"/>
    <col min="11" max="16384" width="9.125" style="82" customWidth="1"/>
  </cols>
  <sheetData>
    <row r="1" s="81" customFormat="1" ht="12">
      <c r="J1" s="81" t="s">
        <v>130</v>
      </c>
    </row>
    <row r="2" s="81" customFormat="1" ht="12">
      <c r="J2" s="81" t="s">
        <v>95</v>
      </c>
    </row>
    <row r="3" s="81" customFormat="1" ht="12">
      <c r="J3" s="81" t="s">
        <v>96</v>
      </c>
    </row>
    <row r="4" s="81" customFormat="1" ht="12">
      <c r="J4" s="81" t="s">
        <v>97</v>
      </c>
    </row>
    <row r="5" s="81" customFormat="1" ht="12"/>
    <row r="6" ht="12.75"/>
    <row r="7" spans="1:13" ht="12.75">
      <c r="A7" s="261" t="s">
        <v>131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</row>
    <row r="8" spans="1:13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ht="12.75">
      <c r="M9" s="85" t="s">
        <v>99</v>
      </c>
    </row>
    <row r="10" spans="1:13" ht="48" customHeight="1">
      <c r="A10" s="260" t="s">
        <v>100</v>
      </c>
      <c r="B10" s="260" t="s">
        <v>117</v>
      </c>
      <c r="C10" s="260" t="s">
        <v>118</v>
      </c>
      <c r="D10" s="262" t="s">
        <v>20</v>
      </c>
      <c r="E10" s="260" t="s">
        <v>1</v>
      </c>
      <c r="F10" s="262" t="s">
        <v>2</v>
      </c>
      <c r="G10" s="260" t="s">
        <v>119</v>
      </c>
      <c r="H10" s="260"/>
      <c r="I10" s="262" t="s">
        <v>120</v>
      </c>
      <c r="J10" s="260" t="s">
        <v>102</v>
      </c>
      <c r="K10" s="260" t="s">
        <v>121</v>
      </c>
      <c r="L10" s="260"/>
      <c r="M10" s="260"/>
    </row>
    <row r="11" spans="1:13" ht="24">
      <c r="A11" s="260"/>
      <c r="B11" s="260"/>
      <c r="C11" s="260"/>
      <c r="D11" s="263"/>
      <c r="E11" s="260"/>
      <c r="F11" s="263"/>
      <c r="G11" s="86" t="s">
        <v>122</v>
      </c>
      <c r="H11" s="86" t="s">
        <v>123</v>
      </c>
      <c r="I11" s="263"/>
      <c r="J11" s="260"/>
      <c r="K11" s="86" t="s">
        <v>104</v>
      </c>
      <c r="L11" s="86" t="s">
        <v>105</v>
      </c>
      <c r="M11" s="86" t="s">
        <v>124</v>
      </c>
    </row>
    <row r="12" spans="1:13" ht="12.75">
      <c r="A12" s="92" t="s">
        <v>6</v>
      </c>
      <c r="B12" s="92" t="s">
        <v>461</v>
      </c>
      <c r="C12" s="92" t="s">
        <v>465</v>
      </c>
      <c r="D12" s="92" t="s">
        <v>434</v>
      </c>
      <c r="E12" s="216" t="s">
        <v>283</v>
      </c>
      <c r="F12" s="216" t="s">
        <v>287</v>
      </c>
      <c r="G12" s="92" t="s">
        <v>126</v>
      </c>
      <c r="H12" s="92">
        <v>8069387</v>
      </c>
      <c r="I12" s="92">
        <v>39387</v>
      </c>
      <c r="J12" s="92">
        <v>4015000</v>
      </c>
      <c r="K12" s="92">
        <v>4015000</v>
      </c>
      <c r="L12" s="92">
        <v>0</v>
      </c>
      <c r="M12" s="92">
        <v>0</v>
      </c>
    </row>
    <row r="13" spans="1:13" ht="12.75">
      <c r="A13" s="88"/>
      <c r="B13" s="88" t="s">
        <v>462</v>
      </c>
      <c r="C13" s="88"/>
      <c r="D13" s="88"/>
      <c r="E13" s="88"/>
      <c r="F13" s="88"/>
      <c r="G13" s="93" t="s">
        <v>109</v>
      </c>
      <c r="H13" s="88">
        <v>2069387</v>
      </c>
      <c r="I13" s="88">
        <v>39387</v>
      </c>
      <c r="J13" s="88">
        <v>1015000</v>
      </c>
      <c r="K13" s="88">
        <v>1015000</v>
      </c>
      <c r="L13" s="88"/>
      <c r="M13" s="88"/>
    </row>
    <row r="14" spans="1:13" ht="25.5">
      <c r="A14" s="88"/>
      <c r="B14" s="215" t="s">
        <v>463</v>
      </c>
      <c r="C14" s="215"/>
      <c r="D14" s="215"/>
      <c r="E14" s="88"/>
      <c r="F14" s="88"/>
      <c r="G14" s="93" t="s">
        <v>110</v>
      </c>
      <c r="H14" s="88">
        <v>0</v>
      </c>
      <c r="I14" s="88"/>
      <c r="J14" s="88"/>
      <c r="K14" s="88"/>
      <c r="L14" s="88"/>
      <c r="M14" s="88"/>
    </row>
    <row r="15" spans="1:13" ht="25.5">
      <c r="A15" s="88"/>
      <c r="B15" s="215" t="s">
        <v>464</v>
      </c>
      <c r="C15" s="215"/>
      <c r="D15" s="215"/>
      <c r="E15" s="88"/>
      <c r="F15" s="88"/>
      <c r="G15" s="94" t="s">
        <v>111</v>
      </c>
      <c r="H15" s="88">
        <v>6000000</v>
      </c>
      <c r="I15" s="88"/>
      <c r="J15" s="88">
        <v>3000000</v>
      </c>
      <c r="K15" s="88">
        <v>3000000</v>
      </c>
      <c r="L15" s="88"/>
      <c r="M15" s="88"/>
    </row>
    <row r="16" spans="1:13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ht="12.75">
      <c r="A18" s="92" t="s">
        <v>7</v>
      </c>
      <c r="B18" s="92" t="s">
        <v>466</v>
      </c>
      <c r="C18" s="92" t="s">
        <v>470</v>
      </c>
      <c r="D18" s="92" t="s">
        <v>434</v>
      </c>
      <c r="E18" s="92">
        <v>600</v>
      </c>
      <c r="F18" s="92">
        <v>60016</v>
      </c>
      <c r="G18" s="92" t="s">
        <v>126</v>
      </c>
      <c r="H18" s="92">
        <v>6000000</v>
      </c>
      <c r="I18" s="92">
        <v>0</v>
      </c>
      <c r="J18" s="92">
        <v>130000</v>
      </c>
      <c r="K18" s="92">
        <v>2935000</v>
      </c>
      <c r="L18" s="92">
        <v>2935000</v>
      </c>
      <c r="M18" s="92"/>
    </row>
    <row r="19" spans="1:13" ht="25.5">
      <c r="A19" s="88"/>
      <c r="B19" s="215" t="s">
        <v>467</v>
      </c>
      <c r="C19" s="215"/>
      <c r="D19" s="215"/>
      <c r="E19" s="88"/>
      <c r="F19" s="88"/>
      <c r="G19" s="93" t="s">
        <v>109</v>
      </c>
      <c r="H19" s="88">
        <v>1630000</v>
      </c>
      <c r="I19" s="88"/>
      <c r="J19" s="88">
        <v>130000</v>
      </c>
      <c r="K19" s="88">
        <v>750000</v>
      </c>
      <c r="L19" s="88">
        <v>750000</v>
      </c>
      <c r="M19" s="88"/>
    </row>
    <row r="20" spans="1:13" ht="25.5">
      <c r="A20" s="88"/>
      <c r="B20" s="215" t="s">
        <v>468</v>
      </c>
      <c r="C20" s="215"/>
      <c r="D20" s="215"/>
      <c r="E20" s="88"/>
      <c r="F20" s="88"/>
      <c r="G20" s="93" t="s">
        <v>110</v>
      </c>
      <c r="H20" s="88">
        <v>0</v>
      </c>
      <c r="I20" s="88"/>
      <c r="J20" s="88">
        <v>0</v>
      </c>
      <c r="K20" s="88">
        <v>0</v>
      </c>
      <c r="L20" s="88">
        <v>0</v>
      </c>
      <c r="M20" s="88"/>
    </row>
    <row r="21" spans="1:13" ht="25.5">
      <c r="A21" s="88"/>
      <c r="B21" s="215" t="s">
        <v>469</v>
      </c>
      <c r="C21" s="215"/>
      <c r="D21" s="215"/>
      <c r="E21" s="88"/>
      <c r="F21" s="88"/>
      <c r="G21" s="94" t="s">
        <v>111</v>
      </c>
      <c r="H21" s="88">
        <v>4370000</v>
      </c>
      <c r="I21" s="88"/>
      <c r="J21" s="88">
        <v>0</v>
      </c>
      <c r="K21" s="88">
        <v>2185000</v>
      </c>
      <c r="L21" s="88">
        <v>2185000</v>
      </c>
      <c r="M21" s="88"/>
    </row>
    <row r="22" spans="1:13" ht="12.7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1:13" ht="12.75">
      <c r="A23" s="88" t="s">
        <v>8</v>
      </c>
      <c r="B23" s="88"/>
      <c r="C23" s="88"/>
      <c r="D23" s="88"/>
      <c r="E23" s="88"/>
      <c r="F23" s="88"/>
      <c r="G23" s="88"/>
      <c r="H23" s="88"/>
      <c r="I23" s="88">
        <v>0</v>
      </c>
      <c r="J23" s="88"/>
      <c r="K23" s="88"/>
      <c r="L23" s="88"/>
      <c r="M23" s="88"/>
    </row>
    <row r="24" spans="1:13" ht="14.25" customHeight="1">
      <c r="A24" s="88"/>
      <c r="B24" s="217"/>
      <c r="C24" s="215"/>
      <c r="D24" s="215"/>
      <c r="E24" s="215"/>
      <c r="F24" s="215"/>
      <c r="G24" s="215"/>
      <c r="H24" s="215"/>
      <c r="I24" s="215"/>
      <c r="J24" s="88"/>
      <c r="K24" s="88"/>
      <c r="L24" s="88"/>
      <c r="M24" s="88"/>
    </row>
    <row r="25" spans="1:13" ht="12.75">
      <c r="A25" s="88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2.75">
      <c r="A26" s="88"/>
      <c r="B26" s="89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12.75">
      <c r="A27" s="90"/>
      <c r="B27" s="95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</row>
    <row r="28" ht="12.75">
      <c r="D28" s="217"/>
    </row>
  </sheetData>
  <sheetProtection/>
  <mergeCells count="11">
    <mergeCell ref="I10:I11"/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</mergeCells>
  <printOptions/>
  <pageMargins left="0.75" right="0.75" top="1" bottom="1" header="0.5" footer="0.5"/>
  <pageSetup fitToHeight="1" fitToWidth="1"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30" sqref="D3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66" t="s">
        <v>217</v>
      </c>
      <c r="B1" s="266"/>
      <c r="C1" s="266"/>
      <c r="D1" s="266"/>
    </row>
    <row r="2" ht="6.75" customHeight="1">
      <c r="A2" s="136"/>
    </row>
    <row r="3" ht="12.75">
      <c r="D3" s="64" t="s">
        <v>14</v>
      </c>
    </row>
    <row r="4" spans="1:4" ht="15" customHeight="1">
      <c r="A4" s="258" t="s">
        <v>18</v>
      </c>
      <c r="B4" s="258" t="s">
        <v>4</v>
      </c>
      <c r="C4" s="259" t="s">
        <v>218</v>
      </c>
      <c r="D4" s="259" t="s">
        <v>219</v>
      </c>
    </row>
    <row r="5" spans="1:4" ht="15" customHeight="1">
      <c r="A5" s="258"/>
      <c r="B5" s="258"/>
      <c r="C5" s="258"/>
      <c r="D5" s="259"/>
    </row>
    <row r="6" spans="1:4" ht="15.75" customHeight="1">
      <c r="A6" s="258"/>
      <c r="B6" s="258"/>
      <c r="C6" s="258"/>
      <c r="D6" s="259"/>
    </row>
    <row r="7" spans="1:4" s="138" customFormat="1" ht="6.75" customHeight="1">
      <c r="A7" s="137">
        <v>1</v>
      </c>
      <c r="B7" s="137">
        <v>2</v>
      </c>
      <c r="C7" s="137">
        <v>3</v>
      </c>
      <c r="D7" s="137">
        <v>4</v>
      </c>
    </row>
    <row r="8" spans="1:4" ht="18.75" customHeight="1">
      <c r="A8" s="265" t="s">
        <v>220</v>
      </c>
      <c r="B8" s="265"/>
      <c r="C8" s="139"/>
      <c r="D8" s="105">
        <v>3186097</v>
      </c>
    </row>
    <row r="9" spans="1:4" ht="18.75" customHeight="1">
      <c r="A9" s="60" t="s">
        <v>6</v>
      </c>
      <c r="B9" s="106" t="s">
        <v>221</v>
      </c>
      <c r="C9" s="60" t="s">
        <v>222</v>
      </c>
      <c r="D9" s="106">
        <v>3186097</v>
      </c>
    </row>
    <row r="10" spans="1:4" ht="18.75" customHeight="1">
      <c r="A10" s="56" t="s">
        <v>7</v>
      </c>
      <c r="B10" s="107" t="s">
        <v>223</v>
      </c>
      <c r="C10" s="56" t="s">
        <v>222</v>
      </c>
      <c r="D10" s="107"/>
    </row>
    <row r="11" spans="1:4" ht="51">
      <c r="A11" s="56" t="s">
        <v>8</v>
      </c>
      <c r="B11" s="140" t="s">
        <v>224</v>
      </c>
      <c r="C11" s="56" t="s">
        <v>225</v>
      </c>
      <c r="D11" s="107"/>
    </row>
    <row r="12" spans="1:4" ht="18.75" customHeight="1">
      <c r="A12" s="56" t="s">
        <v>0</v>
      </c>
      <c r="B12" s="107" t="s">
        <v>226</v>
      </c>
      <c r="C12" s="56" t="s">
        <v>227</v>
      </c>
      <c r="D12" s="107"/>
    </row>
    <row r="13" spans="1:4" ht="18.75" customHeight="1">
      <c r="A13" s="56" t="s">
        <v>228</v>
      </c>
      <c r="B13" s="107" t="s">
        <v>229</v>
      </c>
      <c r="C13" s="56" t="s">
        <v>270</v>
      </c>
      <c r="D13" s="107"/>
    </row>
    <row r="14" spans="1:4" ht="18.75" customHeight="1">
      <c r="A14" s="56" t="s">
        <v>230</v>
      </c>
      <c r="B14" s="107" t="s">
        <v>231</v>
      </c>
      <c r="C14" s="56" t="s">
        <v>232</v>
      </c>
      <c r="D14" s="107"/>
    </row>
    <row r="15" spans="1:4" ht="18.75" customHeight="1">
      <c r="A15" s="56" t="s">
        <v>233</v>
      </c>
      <c r="B15" s="107" t="s">
        <v>234</v>
      </c>
      <c r="C15" s="56" t="s">
        <v>235</v>
      </c>
      <c r="D15" s="107"/>
    </row>
    <row r="16" spans="1:4" ht="44.25" customHeight="1">
      <c r="A16" s="56" t="s">
        <v>236</v>
      </c>
      <c r="B16" s="140" t="s">
        <v>237</v>
      </c>
      <c r="C16" s="56" t="s">
        <v>238</v>
      </c>
      <c r="D16" s="107"/>
    </row>
    <row r="17" spans="1:4" ht="18.75" customHeight="1">
      <c r="A17" s="56" t="s">
        <v>239</v>
      </c>
      <c r="B17" s="107" t="s">
        <v>240</v>
      </c>
      <c r="C17" s="56" t="s">
        <v>241</v>
      </c>
      <c r="D17" s="107"/>
    </row>
    <row r="18" spans="1:4" ht="18.75" customHeight="1">
      <c r="A18" s="56" t="s">
        <v>242</v>
      </c>
      <c r="B18" s="107" t="s">
        <v>243</v>
      </c>
      <c r="C18" s="56" t="s">
        <v>244</v>
      </c>
      <c r="D18" s="107"/>
    </row>
    <row r="19" spans="1:4" ht="18.75" customHeight="1">
      <c r="A19" s="56" t="s">
        <v>245</v>
      </c>
      <c r="B19" s="107" t="s">
        <v>246</v>
      </c>
      <c r="C19" s="56" t="s">
        <v>247</v>
      </c>
      <c r="D19" s="107"/>
    </row>
    <row r="20" spans="1:4" ht="18.75" customHeight="1">
      <c r="A20" s="56" t="s">
        <v>248</v>
      </c>
      <c r="B20" s="107" t="s">
        <v>249</v>
      </c>
      <c r="C20" s="56" t="s">
        <v>250</v>
      </c>
      <c r="D20" s="107"/>
    </row>
    <row r="21" spans="1:4" ht="18.75" customHeight="1">
      <c r="A21" s="56" t="s">
        <v>251</v>
      </c>
      <c r="B21" s="107" t="s">
        <v>252</v>
      </c>
      <c r="C21" s="56" t="s">
        <v>253</v>
      </c>
      <c r="D21" s="107"/>
    </row>
    <row r="22" spans="1:4" ht="18.75" customHeight="1">
      <c r="A22" s="58" t="s">
        <v>254</v>
      </c>
      <c r="B22" s="108" t="s">
        <v>255</v>
      </c>
      <c r="C22" s="58" t="s">
        <v>256</v>
      </c>
      <c r="D22" s="108"/>
    </row>
    <row r="23" spans="1:4" ht="18.75" customHeight="1">
      <c r="A23" s="265" t="s">
        <v>257</v>
      </c>
      <c r="B23" s="265"/>
      <c r="C23" s="139"/>
      <c r="D23" s="105">
        <v>1798712</v>
      </c>
    </row>
    <row r="24" spans="1:4" ht="18.75" customHeight="1">
      <c r="A24" s="60" t="s">
        <v>6</v>
      </c>
      <c r="B24" s="106" t="s">
        <v>258</v>
      </c>
      <c r="C24" s="60" t="s">
        <v>259</v>
      </c>
      <c r="D24" s="106">
        <v>1550000</v>
      </c>
    </row>
    <row r="25" spans="1:4" ht="18.75" customHeight="1">
      <c r="A25" s="56" t="s">
        <v>7</v>
      </c>
      <c r="B25" s="107" t="s">
        <v>260</v>
      </c>
      <c r="C25" s="56" t="s">
        <v>259</v>
      </c>
      <c r="D25" s="107">
        <v>248712</v>
      </c>
    </row>
    <row r="26" spans="1:4" ht="38.25">
      <c r="A26" s="56" t="s">
        <v>8</v>
      </c>
      <c r="B26" s="140" t="s">
        <v>261</v>
      </c>
      <c r="C26" s="56" t="s">
        <v>262</v>
      </c>
      <c r="D26" s="107"/>
    </row>
    <row r="27" spans="1:4" ht="18.75" customHeight="1">
      <c r="A27" s="56" t="s">
        <v>0</v>
      </c>
      <c r="B27" s="107" t="s">
        <v>180</v>
      </c>
      <c r="C27" s="56" t="s">
        <v>263</v>
      </c>
      <c r="D27" s="107"/>
    </row>
    <row r="28" spans="1:4" ht="18.75" customHeight="1">
      <c r="A28" s="56" t="s">
        <v>228</v>
      </c>
      <c r="B28" s="107" t="s">
        <v>264</v>
      </c>
      <c r="C28" s="56" t="s">
        <v>256</v>
      </c>
      <c r="D28" s="107"/>
    </row>
    <row r="29" spans="1:4" ht="18.75" customHeight="1">
      <c r="A29" s="56" t="s">
        <v>242</v>
      </c>
      <c r="B29" s="107" t="s">
        <v>182</v>
      </c>
      <c r="C29" s="56" t="s">
        <v>265</v>
      </c>
      <c r="D29" s="107"/>
    </row>
    <row r="30" spans="1:4" ht="18.75" customHeight="1">
      <c r="A30" s="56" t="s">
        <v>245</v>
      </c>
      <c r="B30" s="107" t="s">
        <v>266</v>
      </c>
      <c r="C30" s="56" t="s">
        <v>267</v>
      </c>
      <c r="D30" s="107"/>
    </row>
    <row r="31" spans="1:4" ht="18.75" customHeight="1">
      <c r="A31" s="58" t="s">
        <v>248</v>
      </c>
      <c r="B31" s="108" t="s">
        <v>268</v>
      </c>
      <c r="C31" s="58" t="s">
        <v>269</v>
      </c>
      <c r="D31" s="108"/>
    </row>
    <row r="32" spans="1:4" ht="7.5" customHeight="1">
      <c r="A32" s="141"/>
      <c r="B32" s="5"/>
      <c r="C32" s="5"/>
      <c r="D32" s="5"/>
    </row>
    <row r="33" spans="1:6" ht="12.75">
      <c r="A33" s="142"/>
      <c r="B33" s="143"/>
      <c r="C33" s="143"/>
      <c r="D33" s="143"/>
      <c r="E33" s="68"/>
      <c r="F33" s="68"/>
    </row>
    <row r="34" spans="1:6" ht="12.75">
      <c r="A34" s="264" t="s">
        <v>271</v>
      </c>
      <c r="B34" s="264"/>
      <c r="C34" s="264"/>
      <c r="D34" s="264"/>
      <c r="E34" s="264"/>
      <c r="F34" s="264"/>
    </row>
    <row r="35" spans="1:6" ht="22.5" customHeight="1">
      <c r="A35" s="264"/>
      <c r="B35" s="264"/>
      <c r="C35" s="264"/>
      <c r="D35" s="264"/>
      <c r="E35" s="264"/>
      <c r="F35" s="264"/>
    </row>
  </sheetData>
  <sheetProtection/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Miejskiej 
nr X/89/08
z dnia 27.03.2008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defaultGridColor="0" zoomScalePageLayoutView="0" colorId="8" workbookViewId="0" topLeftCell="A3">
      <selection activeCell="G13" sqref="G1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67" t="s">
        <v>62</v>
      </c>
      <c r="B1" s="267"/>
      <c r="C1" s="267"/>
      <c r="D1" s="267"/>
      <c r="E1" s="267"/>
      <c r="F1" s="267"/>
      <c r="G1" s="267"/>
      <c r="H1" s="267"/>
      <c r="I1" s="267"/>
      <c r="J1" s="267"/>
    </row>
    <row r="2" ht="12.75">
      <c r="J2" s="7" t="s">
        <v>14</v>
      </c>
    </row>
    <row r="3" spans="1:10" s="4" customFormat="1" ht="20.25" customHeight="1">
      <c r="A3" s="258" t="s">
        <v>1</v>
      </c>
      <c r="B3" s="232" t="s">
        <v>2</v>
      </c>
      <c r="C3" s="232" t="s">
        <v>3</v>
      </c>
      <c r="D3" s="259" t="s">
        <v>41</v>
      </c>
      <c r="E3" s="259" t="s">
        <v>40</v>
      </c>
      <c r="F3" s="259" t="s">
        <v>28</v>
      </c>
      <c r="G3" s="259"/>
      <c r="H3" s="259"/>
      <c r="I3" s="259"/>
      <c r="J3" s="259"/>
    </row>
    <row r="4" spans="1:10" s="4" customFormat="1" ht="20.25" customHeight="1">
      <c r="A4" s="258"/>
      <c r="B4" s="233"/>
      <c r="C4" s="233"/>
      <c r="D4" s="258"/>
      <c r="E4" s="259"/>
      <c r="F4" s="259" t="s">
        <v>38</v>
      </c>
      <c r="G4" s="259" t="s">
        <v>5</v>
      </c>
      <c r="H4" s="259"/>
      <c r="I4" s="259"/>
      <c r="J4" s="259" t="s">
        <v>39</v>
      </c>
    </row>
    <row r="5" spans="1:10" s="4" customFormat="1" ht="65.25" customHeight="1">
      <c r="A5" s="258"/>
      <c r="B5" s="234"/>
      <c r="C5" s="234"/>
      <c r="D5" s="258"/>
      <c r="E5" s="259"/>
      <c r="F5" s="259"/>
      <c r="G5" s="11" t="s">
        <v>35</v>
      </c>
      <c r="H5" s="11" t="s">
        <v>36</v>
      </c>
      <c r="I5" s="11" t="s">
        <v>37</v>
      </c>
      <c r="J5" s="259"/>
    </row>
    <row r="6" spans="1:10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pans="1:10" ht="15.75" customHeight="1">
      <c r="A7" s="224" t="s">
        <v>283</v>
      </c>
      <c r="B7" s="224" t="s">
        <v>288</v>
      </c>
      <c r="C7" s="214">
        <v>2010</v>
      </c>
      <c r="D7" s="214">
        <v>607</v>
      </c>
      <c r="E7" s="214">
        <v>607</v>
      </c>
      <c r="F7" s="214">
        <v>607</v>
      </c>
      <c r="G7" s="214"/>
      <c r="H7" s="200"/>
      <c r="I7" s="200"/>
      <c r="J7" s="200"/>
    </row>
    <row r="8" spans="1:10" ht="19.5" customHeight="1">
      <c r="A8" s="14">
        <v>750</v>
      </c>
      <c r="B8" s="14">
        <v>75011</v>
      </c>
      <c r="C8" s="14">
        <v>2010</v>
      </c>
      <c r="D8" s="14">
        <v>53200</v>
      </c>
      <c r="E8" s="14">
        <v>53200</v>
      </c>
      <c r="F8" s="14">
        <v>53200</v>
      </c>
      <c r="G8" s="14">
        <v>44350</v>
      </c>
      <c r="H8" s="14">
        <v>8850</v>
      </c>
      <c r="I8" s="14"/>
      <c r="J8" s="14"/>
    </row>
    <row r="9" spans="1:10" ht="19.5" customHeight="1">
      <c r="A9" s="16">
        <v>751</v>
      </c>
      <c r="B9" s="16">
        <v>75101</v>
      </c>
      <c r="C9" s="16">
        <v>2010</v>
      </c>
      <c r="D9" s="16">
        <v>1045</v>
      </c>
      <c r="E9" s="16">
        <v>1045</v>
      </c>
      <c r="F9" s="16">
        <v>1045</v>
      </c>
      <c r="G9" s="16">
        <v>600</v>
      </c>
      <c r="H9" s="16">
        <v>103</v>
      </c>
      <c r="I9" s="16"/>
      <c r="J9" s="16"/>
    </row>
    <row r="10" spans="1:10" ht="19.5" customHeight="1">
      <c r="A10" s="16">
        <v>852</v>
      </c>
      <c r="B10" s="16">
        <v>85212</v>
      </c>
      <c r="C10" s="16">
        <v>2010</v>
      </c>
      <c r="D10" s="16">
        <v>1976206</v>
      </c>
      <c r="E10" s="16">
        <v>1976206</v>
      </c>
      <c r="F10" s="16">
        <v>1976206</v>
      </c>
      <c r="G10" s="16">
        <v>40700</v>
      </c>
      <c r="H10" s="16">
        <v>17750</v>
      </c>
      <c r="I10" s="16"/>
      <c r="J10" s="16"/>
    </row>
    <row r="11" spans="1:10" ht="19.5" customHeight="1">
      <c r="A11" s="16">
        <v>852</v>
      </c>
      <c r="B11" s="16">
        <v>85213</v>
      </c>
      <c r="C11" s="16">
        <v>2010</v>
      </c>
      <c r="D11" s="16">
        <v>21265</v>
      </c>
      <c r="E11" s="16">
        <v>21265</v>
      </c>
      <c r="F11" s="16">
        <v>21265</v>
      </c>
      <c r="G11" s="16"/>
      <c r="H11" s="16">
        <v>21265</v>
      </c>
      <c r="I11" s="16"/>
      <c r="J11" s="16"/>
    </row>
    <row r="12" spans="1:10" ht="19.5" customHeight="1">
      <c r="A12" s="16">
        <v>852</v>
      </c>
      <c r="B12" s="16">
        <v>85214</v>
      </c>
      <c r="C12" s="16">
        <v>2010</v>
      </c>
      <c r="D12" s="16">
        <v>138666</v>
      </c>
      <c r="E12" s="16">
        <v>138666</v>
      </c>
      <c r="F12" s="16">
        <v>138666</v>
      </c>
      <c r="G12" s="16"/>
      <c r="H12" s="16"/>
      <c r="I12" s="16"/>
      <c r="J12" s="16"/>
    </row>
    <row r="13" spans="1:10" ht="19.5" customHeight="1">
      <c r="A13" s="16"/>
      <c r="B13" s="16"/>
      <c r="C13" s="205" t="s">
        <v>45</v>
      </c>
      <c r="D13" s="205">
        <v>2190989</v>
      </c>
      <c r="E13" s="205">
        <v>2190989</v>
      </c>
      <c r="F13" s="205">
        <v>2190989</v>
      </c>
      <c r="G13" s="205">
        <v>85650</v>
      </c>
      <c r="H13" s="205">
        <v>47968</v>
      </c>
      <c r="I13" s="16"/>
      <c r="J13" s="16"/>
    </row>
    <row r="14" spans="1:10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9.5" customHeight="1">
      <c r="A21" s="268"/>
      <c r="B21" s="268"/>
      <c r="C21" s="268"/>
      <c r="D21" s="268"/>
      <c r="E21" s="13"/>
      <c r="F21" s="13"/>
      <c r="G21" s="13"/>
      <c r="H21" s="13"/>
      <c r="I21" s="13"/>
      <c r="J21" s="13"/>
    </row>
  </sheetData>
  <sheetProtection/>
  <mergeCells count="11">
    <mergeCell ref="A21:D21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Miejskiej 
nr X/89/08
z dnia 27.03.2008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Skalbmierz</cp:lastModifiedBy>
  <cp:lastPrinted>2008-04-01T08:00:33Z</cp:lastPrinted>
  <dcterms:created xsi:type="dcterms:W3CDTF">1998-12-09T13:02:10Z</dcterms:created>
  <dcterms:modified xsi:type="dcterms:W3CDTF">2008-04-01T08:04:54Z</dcterms:modified>
  <cp:category/>
  <cp:version/>
  <cp:contentType/>
  <cp:contentStatus/>
</cp:coreProperties>
</file>